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344" activeTab="1"/>
  </bookViews>
  <sheets>
    <sheet name="П1 Студенты" sheetId="12" r:id="rId1"/>
    <sheet name="П2 Жильцы" sheetId="13" r:id="rId2"/>
  </sheets>
  <calcPr calcId="162913"/>
</workbook>
</file>

<file path=xl/calcChain.xml><?xml version="1.0" encoding="utf-8"?>
<calcChain xmlns="http://schemas.openxmlformats.org/spreadsheetml/2006/main">
  <c r="I63" i="13" l="1"/>
  <c r="H63" i="13"/>
  <c r="I62" i="13"/>
  <c r="H62" i="13"/>
  <c r="I61" i="13"/>
  <c r="H61" i="13"/>
  <c r="I60" i="13"/>
  <c r="H60" i="13"/>
  <c r="I59" i="13"/>
  <c r="H59" i="13"/>
  <c r="I57" i="13"/>
  <c r="H57" i="13"/>
  <c r="I56" i="13"/>
  <c r="H56" i="13"/>
  <c r="I55" i="13"/>
  <c r="H55" i="13"/>
  <c r="I54" i="13"/>
  <c r="H54" i="13"/>
  <c r="I53" i="13"/>
  <c r="H53" i="13"/>
  <c r="I51" i="13"/>
  <c r="H51" i="13"/>
  <c r="I50" i="13"/>
  <c r="H50" i="13"/>
  <c r="I49" i="13"/>
  <c r="H49" i="13"/>
  <c r="I48" i="13"/>
  <c r="H48" i="13"/>
  <c r="I47" i="13"/>
  <c r="H47" i="13"/>
  <c r="I45" i="13"/>
  <c r="H45" i="13"/>
  <c r="I44" i="13"/>
  <c r="H44" i="13"/>
  <c r="I43" i="13"/>
  <c r="H43" i="13"/>
  <c r="I42" i="13"/>
  <c r="H42" i="13"/>
  <c r="I41" i="13"/>
  <c r="H41" i="13"/>
  <c r="I39" i="13"/>
  <c r="H39" i="13"/>
  <c r="I38" i="13"/>
  <c r="H38" i="13"/>
  <c r="I37" i="13"/>
  <c r="H37" i="13"/>
  <c r="I36" i="13"/>
  <c r="H36" i="13"/>
  <c r="I35" i="13"/>
  <c r="H35" i="13"/>
  <c r="I33" i="13"/>
  <c r="H33" i="13"/>
  <c r="I32" i="13"/>
  <c r="H32" i="13"/>
  <c r="I31" i="13"/>
  <c r="H31" i="13"/>
  <c r="I30" i="13"/>
  <c r="H30" i="13"/>
  <c r="I29" i="13"/>
  <c r="H29" i="13"/>
  <c r="G63" i="13"/>
  <c r="F63" i="13"/>
  <c r="G62" i="13"/>
  <c r="F62" i="13"/>
  <c r="G61" i="13"/>
  <c r="F61" i="13"/>
  <c r="G60" i="13"/>
  <c r="F60" i="13"/>
  <c r="G59" i="13"/>
  <c r="F59" i="13"/>
  <c r="G57" i="13"/>
  <c r="F57" i="13"/>
  <c r="G56" i="13"/>
  <c r="F56" i="13"/>
  <c r="G55" i="13"/>
  <c r="F55" i="13"/>
  <c r="G54" i="13"/>
  <c r="F54" i="13"/>
  <c r="G53" i="13"/>
  <c r="F53" i="13"/>
  <c r="G51" i="13"/>
  <c r="F51" i="13"/>
  <c r="G50" i="13"/>
  <c r="F50" i="13"/>
  <c r="G49" i="13"/>
  <c r="F49" i="13"/>
  <c r="G48" i="13"/>
  <c r="F48" i="13"/>
  <c r="G47" i="13"/>
  <c r="F47" i="13"/>
  <c r="G45" i="13"/>
  <c r="F45" i="13"/>
  <c r="G44" i="13"/>
  <c r="F44" i="13"/>
  <c r="G43" i="13"/>
  <c r="F43" i="13"/>
  <c r="G42" i="13"/>
  <c r="F42" i="13"/>
  <c r="G41" i="13"/>
  <c r="F41" i="13"/>
  <c r="G39" i="13"/>
  <c r="F39" i="13"/>
  <c r="G38" i="13"/>
  <c r="F38" i="13"/>
  <c r="G37" i="13"/>
  <c r="F37" i="13"/>
  <c r="G36" i="13"/>
  <c r="F36" i="13"/>
  <c r="G35" i="13"/>
  <c r="F35" i="13"/>
  <c r="G33" i="13"/>
  <c r="F33" i="13"/>
  <c r="G32" i="13"/>
  <c r="F32" i="13"/>
  <c r="G31" i="13"/>
  <c r="F31" i="13"/>
  <c r="G30" i="13"/>
  <c r="F30" i="13"/>
  <c r="G29" i="13"/>
  <c r="F29" i="13"/>
  <c r="I9" i="13"/>
  <c r="I11" i="13" s="1"/>
  <c r="H9" i="13"/>
  <c r="H11" i="13" s="1"/>
  <c r="G9" i="13"/>
  <c r="G11" i="13" s="1"/>
  <c r="F9" i="13"/>
  <c r="F11" i="13" s="1"/>
  <c r="E9" i="13"/>
  <c r="E11" i="13" s="1"/>
  <c r="D9" i="13"/>
  <c r="D11" i="13" s="1"/>
  <c r="I20" i="13" l="1"/>
  <c r="I17" i="13"/>
  <c r="I14" i="13"/>
  <c r="H20" i="13"/>
  <c r="H17" i="13"/>
  <c r="H14" i="13"/>
  <c r="G20" i="13"/>
  <c r="G17" i="13"/>
  <c r="G14" i="13"/>
  <c r="F20" i="13"/>
  <c r="F17" i="13"/>
  <c r="F14" i="13"/>
  <c r="E63" i="13"/>
  <c r="E62" i="13"/>
  <c r="E61" i="13"/>
  <c r="E60" i="13"/>
  <c r="E59" i="13"/>
  <c r="E57" i="13"/>
  <c r="E56" i="13"/>
  <c r="E55" i="13"/>
  <c r="E54" i="13"/>
  <c r="E53" i="13"/>
  <c r="E51" i="13"/>
  <c r="E50" i="13"/>
  <c r="E49" i="13"/>
  <c r="E48" i="13"/>
  <c r="E47" i="13"/>
  <c r="E45" i="13"/>
  <c r="E44" i="13"/>
  <c r="E43" i="13"/>
  <c r="E42" i="13"/>
  <c r="E41" i="13"/>
  <c r="E39" i="13"/>
  <c r="E38" i="13"/>
  <c r="E37" i="13"/>
  <c r="E36" i="13"/>
  <c r="E35" i="13"/>
  <c r="E33" i="13"/>
  <c r="E32" i="13"/>
  <c r="E31" i="13"/>
  <c r="E30" i="13"/>
  <c r="E29" i="13"/>
  <c r="E20" i="13"/>
  <c r="E17" i="13"/>
  <c r="E14" i="13"/>
  <c r="D63" i="13"/>
  <c r="D62" i="13"/>
  <c r="D61" i="13"/>
  <c r="D60" i="13"/>
  <c r="D59" i="13"/>
  <c r="D57" i="13"/>
  <c r="D56" i="13"/>
  <c r="D55" i="13"/>
  <c r="D54" i="13"/>
  <c r="D53" i="13"/>
  <c r="D51" i="13"/>
  <c r="D50" i="13"/>
  <c r="D49" i="13"/>
  <c r="D48" i="13"/>
  <c r="D47" i="13"/>
  <c r="D45" i="13"/>
  <c r="D44" i="13"/>
  <c r="D43" i="13"/>
  <c r="D42" i="13"/>
  <c r="D41" i="13"/>
  <c r="D39" i="13"/>
  <c r="D38" i="13"/>
  <c r="D37" i="13"/>
  <c r="D36" i="13"/>
  <c r="D35" i="13"/>
  <c r="D33" i="13"/>
  <c r="D32" i="13"/>
  <c r="D31" i="13"/>
  <c r="D30" i="13"/>
  <c r="D29" i="13"/>
  <c r="D20" i="13"/>
  <c r="D17" i="13"/>
  <c r="D14" i="13"/>
</calcChain>
</file>

<file path=xl/sharedStrings.xml><?xml version="1.0" encoding="utf-8"?>
<sst xmlns="http://schemas.openxmlformats.org/spreadsheetml/2006/main" count="217" uniqueCount="72">
  <si>
    <t>Размер тарифов на коммунальные услуги в общежитии г. Пермь  обучающихся образовательных учреждений СПО по очной форме обучения и заочной форме обучения на период прохождения промежуточной и итоговой аттестации</t>
  </si>
  <si>
    <t>Наименование расходов</t>
  </si>
  <si>
    <t>Местоположение объекта                                               .</t>
  </si>
  <si>
    <t>Нормативы/тарифы</t>
  </si>
  <si>
    <t>Холодное водоснабжение</t>
  </si>
  <si>
    <t>Стоимость 1 куб.м., руб.</t>
  </si>
  <si>
    <t>Водоотведение</t>
  </si>
  <si>
    <t>Тепловая энергия</t>
  </si>
  <si>
    <t>Стоимость 1 Гкал, руб.</t>
  </si>
  <si>
    <t xml:space="preserve">Электроснабжение </t>
  </si>
  <si>
    <t>Стоимость 1 кВтч, руб. потребители приравненные к гор.нас. с эл.плитами</t>
  </si>
  <si>
    <t>Стоимость 1 кВтч, руб. потребители приравненные к гор.нас.</t>
  </si>
  <si>
    <t>Стоимость 1 кВтч, руб. потребители приравненные к гор.нас. с эл.плитами по двум зонам суток ночная зона</t>
  </si>
  <si>
    <t>Стоимость 1 кВтч, руб. потребители приравненные к гор.нас. с эл.плитами по двум зонам суток пиковая зона</t>
  </si>
  <si>
    <t>Стоимость 1 кВтч, руб. потребители приравненные к гор.нас. по двум зонам суток ночная зона</t>
  </si>
  <si>
    <t>Стоимость 1 кВтч, руб. потребители приравненные к гор.нас.по двум зонам суток пиковая зона</t>
  </si>
  <si>
    <t>1 кв.м. жилой площади жилья в месяц, руб.</t>
  </si>
  <si>
    <t>При наличии общедомовых и/или индивидуальных приборов учета начисление проживающим платы за коммунальные услуги происходит исходя из фактически потребленного объема коммунальных услуг с учетом коэффициентов стоимости платы за коммунальные услуги.</t>
  </si>
  <si>
    <t>г. Пермь, ул. Рабоче-Крестьянская, 2</t>
  </si>
  <si>
    <t>г. Пермь, ул. Рабоче-Крестьянская, 21</t>
  </si>
  <si>
    <t>г. Пермь, ул. Калинина, 25</t>
  </si>
  <si>
    <t>г. Пермь, ул. Обвинская, 12</t>
  </si>
  <si>
    <t>г .Пермь, ул. Голева, 10</t>
  </si>
  <si>
    <t>г. Пермь, ул. Карпинского, 79а</t>
  </si>
  <si>
    <t>г. Пермь, ул. Светлогорская, 5</t>
  </si>
  <si>
    <t>г. Пермь, ул. Сысольская, 14</t>
  </si>
  <si>
    <t>г. Пермь, ул. Сысольская, 14а</t>
  </si>
  <si>
    <t>г. Пермь, б-р Гагарина, 58б</t>
  </si>
  <si>
    <t>г. Пермь, ул. Хабаровская, 38</t>
  </si>
  <si>
    <t>г. Пермь, ул. Маршала Рыбалко, 100</t>
  </si>
  <si>
    <t>Нормативно правовой акт - основание</t>
  </si>
  <si>
    <t>#</t>
  </si>
  <si>
    <t>Размер оплаты по тарифам ЖКХ г. Перми за проживание в общежитиях лиц, не являющихся обучающимися образовательных учреждений СПО</t>
  </si>
  <si>
    <t>Плата за содержание жилого помещения</t>
  </si>
  <si>
    <t>Плата за текущий ремонт жилого помещения</t>
  </si>
  <si>
    <t>Услуга по обращению с ТКО</t>
  </si>
  <si>
    <t>Норматив потребления на человека в месяц, кг</t>
  </si>
  <si>
    <t>Стоимость 1 кг, руб.</t>
  </si>
  <si>
    <t>Тариф на человека в месяц, руб.</t>
  </si>
  <si>
    <t>Норматив потребления на человека в месяц, куб.м.</t>
  </si>
  <si>
    <t>Горячее водоснабжение</t>
  </si>
  <si>
    <t xml:space="preserve">Стоимость 1 куб.м., руб. </t>
  </si>
  <si>
    <t>Тепловая энергия (ГВС)</t>
  </si>
  <si>
    <t>Норматив потребления на человека в месяц, кВтч.</t>
  </si>
  <si>
    <t>1 чел. в комнате</t>
  </si>
  <si>
    <t>2 чел. в комнате</t>
  </si>
  <si>
    <t>3 чел. в комнате</t>
  </si>
  <si>
    <t>4 чел. в комнате</t>
  </si>
  <si>
    <t>5 чел. в комнате</t>
  </si>
  <si>
    <t>Газоснабжение</t>
  </si>
  <si>
    <t>При наличии общедомовых и/или индивидуальных приборов учета начисление проживающим платы за пользование жилыми помещениями общежитий происходит исходя из фактически потребленного объема коммунальных услуг.</t>
  </si>
  <si>
    <t>При отсутствии общедомовых и/или индивидуальных приборов учета начисление проживающим платы за пользование жилыми помещениями общежитий происходит исходя из установленных данным приложением нормативов потребления коммунальных услуг.</t>
  </si>
  <si>
    <t>г. Пермь, ул. Рабоче-Крестьянская, д. 2</t>
  </si>
  <si>
    <t>Постановление Правительства Пермского края № 647-п от 17.09.15 (в ред. № 81-п от 02.03.2017)</t>
  </si>
  <si>
    <t>Постановление Правительства Пермского края № 647-п от 17.09.15</t>
  </si>
  <si>
    <t>Постановление РСТ Пермского края № 401-вг от 20.12.2019г., № 400-вг от 20.12.19, № 403-вг от 20.12.19</t>
  </si>
  <si>
    <t>Постановление Правительства Пермского края №699-п от 22.08.2012</t>
  </si>
  <si>
    <t>Местоположение объекта</t>
  </si>
  <si>
    <t xml:space="preserve">к приказу № _________ от ___________ г. </t>
  </si>
  <si>
    <t>с 01.01.2022по 30.06.2022</t>
  </si>
  <si>
    <t>с 01.07.2022</t>
  </si>
  <si>
    <t>Постановление РСТ Пермского края №340-в от 20.12.2017 (в ред. от 20 декабря 2021 г. N 350-в)</t>
  </si>
  <si>
    <t>г. Пермь, ул. Ивана Франко, 39Б</t>
  </si>
  <si>
    <t>Постановление РСТ Пермского края № 30-э от 20.12.2021</t>
  </si>
  <si>
    <t xml:space="preserve">Приказ Региональной службы по тарифам Пермского края от 20 июля 2018 г. N СЭД-46-04-02-97 </t>
  </si>
  <si>
    <t>Постановление Министерства тарифного регулирования и энергетики Пермского края от 24.07.2021 № 10-О (изм. от от 20 декабря 2021 г. N 40-о)</t>
  </si>
  <si>
    <t>Постановление МТРиЭ  Пермского края № 1-г от 20.07.2020, Постановление Министерства тарифного регулирования и энергетики Пермского края от 20 июня 2022 г. N 4-г</t>
  </si>
  <si>
    <t>Постановление РСТ Пермского края  № 320-т от 20.12.20, 195-т от 11.11.20, №375-т от 20.12.18, постановление министерства тарифного регулирования и энергетики ПК №282-т от 20.12.21 ( с изм. от 09 марта 2022 № 6-т)</t>
  </si>
  <si>
    <t>Постановление администрации г. Перми № 1241 от 28.12.2021 г.</t>
  </si>
  <si>
    <t>Приложение № 25</t>
  </si>
  <si>
    <t>Приложение № 26</t>
  </si>
  <si>
    <t xml:space="preserve">к приказу № 01-04-148 от 05.08.2022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</si>
</sst>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1" fillId="0" borderId="0"/>
  </cellStyleXfs>
  <cellXfs count="106">
    <xf numFmtId="0" fontId="0" fillId="0" borderId="0" xfId="0"/>
    <xf numFmtId="0" fontId="4" fillId="0" borderId="0" xfId="2" applyFont="1" applyFill="1" applyBorder="1"/>
    <xf numFmtId="2" fontId="6" fillId="0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Fill="1" applyBorder="1" applyAlignment="1">
      <alignment horizontal="right" shrinkToFit="1"/>
    </xf>
    <xf numFmtId="4" fontId="4" fillId="0" borderId="0" xfId="2" applyNumberFormat="1" applyFont="1" applyFill="1" applyBorder="1"/>
    <xf numFmtId="0" fontId="4" fillId="0" borderId="0" xfId="4" applyFont="1" applyFill="1" applyBorder="1"/>
    <xf numFmtId="0" fontId="4" fillId="0" borderId="0" xfId="2" applyFont="1" applyFill="1" applyBorder="1" applyAlignment="1">
      <alignment wrapText="1"/>
    </xf>
    <xf numFmtId="0" fontId="4" fillId="0" borderId="0" xfId="2" applyFont="1" applyFill="1" applyBorder="1" applyAlignment="1" applyProtection="1">
      <alignment wrapText="1"/>
      <protection locked="0"/>
    </xf>
    <xf numFmtId="0" fontId="7" fillId="0" borderId="0" xfId="2" applyFont="1" applyFill="1" applyBorder="1"/>
    <xf numFmtId="0" fontId="4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4" fontId="4" fillId="0" borderId="0" xfId="2" applyNumberFormat="1" applyFont="1" applyFill="1" applyBorder="1" applyAlignment="1" applyProtection="1">
      <alignment horizontal="center" vertical="center"/>
      <protection locked="0"/>
    </xf>
    <xf numFmtId="4" fontId="7" fillId="0" borderId="0" xfId="2" applyNumberFormat="1" applyFont="1" applyFill="1" applyBorder="1" applyAlignment="1" applyProtection="1">
      <alignment horizontal="center" vertical="center"/>
      <protection locked="0"/>
    </xf>
    <xf numFmtId="4" fontId="4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0" fontId="4" fillId="0" borderId="0" xfId="1" applyFont="1" applyFill="1" applyBorder="1" applyAlignment="1" applyProtection="1">
      <alignment vertical="center" wrapText="1"/>
      <protection locked="0"/>
    </xf>
    <xf numFmtId="0" fontId="7" fillId="0" borderId="0" xfId="1" applyFont="1" applyFill="1" applyBorder="1" applyAlignment="1" applyProtection="1">
      <alignment vertical="center" wrapTex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/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0" fontId="10" fillId="0" borderId="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justify"/>
    </xf>
    <xf numFmtId="0" fontId="0" fillId="0" borderId="0" xfId="0" applyFont="1" applyFill="1"/>
    <xf numFmtId="0" fontId="0" fillId="0" borderId="0" xfId="0" applyFont="1" applyFill="1" applyAlignment="1">
      <alignment horizontal="center" vertical="center"/>
    </xf>
    <xf numFmtId="0" fontId="0" fillId="2" borderId="0" xfId="0" applyFill="1"/>
    <xf numFmtId="0" fontId="9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6" fillId="0" borderId="0" xfId="2" applyFont="1" applyFill="1" applyBorder="1"/>
    <xf numFmtId="0" fontId="16" fillId="0" borderId="0" xfId="0" applyFont="1"/>
    <xf numFmtId="0" fontId="10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right" vertical="top" wrapText="1"/>
    </xf>
    <xf numFmtId="0" fontId="13" fillId="0" borderId="8" xfId="0" applyFont="1" applyFill="1" applyBorder="1" applyAlignment="1">
      <alignment horizontal="right" vertical="top" wrapText="1"/>
    </xf>
    <xf numFmtId="0" fontId="13" fillId="0" borderId="9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right" vertical="top" wrapText="1"/>
    </xf>
    <xf numFmtId="0" fontId="9" fillId="0" borderId="8" xfId="0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5</xdr:row>
      <xdr:rowOff>7620</xdr:rowOff>
    </xdr:from>
    <xdr:to>
      <xdr:col>3</xdr:col>
      <xdr:colOff>22860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154680" y="1036320"/>
          <a:ext cx="3147060" cy="2164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3</xdr:col>
      <xdr:colOff>22860</xdr:colOff>
      <xdr:row>6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3154680" y="1066800"/>
          <a:ext cx="4457700" cy="216408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zoomScaleNormal="100" workbookViewId="0">
      <pane xSplit="3" ySplit="7" topLeftCell="S8" activePane="bottomRight" state="frozen"/>
      <selection pane="topRight" activeCell="D1" sqref="D1"/>
      <selection pane="bottomLeft" activeCell="A8" sqref="A8"/>
      <selection pane="bottomRight" activeCell="AD2" sqref="AD2"/>
    </sheetView>
  </sheetViews>
  <sheetFormatPr defaultColWidth="11.5703125" defaultRowHeight="15" x14ac:dyDescent="0.25"/>
  <cols>
    <col min="1" max="1" width="22.28515625" style="49" customWidth="1"/>
    <col min="2" max="2" width="18.7109375" style="49" customWidth="1"/>
    <col min="3" max="3" width="2.7109375" style="49" customWidth="1"/>
    <col min="4" max="4" width="31.28515625" style="50" customWidth="1"/>
    <col min="5" max="5" width="15.5703125" style="1" customWidth="1"/>
    <col min="6" max="6" width="17.140625" style="1" customWidth="1"/>
    <col min="7" max="7" width="15.5703125" style="1" customWidth="1"/>
    <col min="8" max="8" width="16.5703125" style="1" customWidth="1"/>
    <col min="9" max="9" width="15.5703125" style="1" customWidth="1"/>
    <col min="10" max="10" width="16.5703125" style="1" customWidth="1"/>
    <col min="11" max="11" width="15.5703125" style="1" customWidth="1"/>
    <col min="12" max="12" width="16.28515625" style="1" customWidth="1"/>
    <col min="13" max="13" width="15.5703125" style="1" customWidth="1"/>
    <col min="14" max="14" width="16.28515625" style="1" customWidth="1"/>
    <col min="15" max="15" width="15.5703125" style="1" customWidth="1"/>
    <col min="16" max="16" width="16" style="1" customWidth="1"/>
    <col min="17" max="17" width="15.5703125" style="1" customWidth="1"/>
    <col min="18" max="18" width="16" style="1" customWidth="1"/>
    <col min="19" max="19" width="15.5703125" style="1" customWidth="1"/>
    <col min="20" max="20" width="16.5703125" style="1" customWidth="1"/>
    <col min="21" max="21" width="15.5703125" style="1" customWidth="1"/>
    <col min="22" max="22" width="16" style="1" customWidth="1"/>
    <col min="23" max="23" width="15.5703125" style="1" customWidth="1"/>
    <col min="24" max="24" width="16.5703125" style="1" customWidth="1"/>
    <col min="25" max="25" width="15.5703125" style="1" customWidth="1"/>
    <col min="26" max="26" width="16" style="1" customWidth="1"/>
    <col min="27" max="27" width="15.5703125" style="1" customWidth="1"/>
    <col min="28" max="28" width="16.5703125" style="1" customWidth="1"/>
    <col min="29" max="29" width="15.5703125" style="1" customWidth="1"/>
    <col min="30" max="30" width="44.7109375" style="1" customWidth="1"/>
    <col min="31" max="16384" width="11.5703125" style="1"/>
  </cols>
  <sheetData>
    <row r="1" spans="1:30" ht="18" customHeight="1" x14ac:dyDescent="0.25">
      <c r="A1" s="36"/>
      <c r="B1" s="36"/>
      <c r="C1" s="36"/>
      <c r="D1" s="3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AD1" s="1" t="s">
        <v>69</v>
      </c>
    </row>
    <row r="2" spans="1:30" ht="27.6" customHeight="1" x14ac:dyDescent="0.25">
      <c r="A2" s="36"/>
      <c r="B2" s="36"/>
      <c r="C2" s="36"/>
      <c r="D2" s="37"/>
      <c r="E2" s="15"/>
      <c r="F2" s="15"/>
      <c r="G2" s="15"/>
      <c r="H2" s="15"/>
      <c r="I2" s="16"/>
      <c r="J2" s="16"/>
      <c r="K2" s="15"/>
      <c r="L2" s="15"/>
      <c r="M2" s="15"/>
      <c r="N2" s="15"/>
      <c r="O2" s="17"/>
      <c r="P2" s="17"/>
      <c r="Q2" s="6"/>
      <c r="R2" s="6"/>
      <c r="AD2" s="57" t="s">
        <v>58</v>
      </c>
    </row>
    <row r="3" spans="1:30" ht="15.6" customHeight="1" x14ac:dyDescent="0.25">
      <c r="A3" s="36"/>
      <c r="B3" s="38"/>
      <c r="C3" s="38"/>
      <c r="D3" s="37"/>
      <c r="E3" s="9"/>
      <c r="F3" s="9"/>
      <c r="G3" s="9"/>
      <c r="H3" s="9"/>
      <c r="I3" s="10"/>
      <c r="J3" s="10"/>
      <c r="K3" s="9"/>
      <c r="L3" s="9"/>
      <c r="M3" s="9"/>
      <c r="N3" s="9"/>
      <c r="O3" s="10"/>
      <c r="P3" s="10"/>
      <c r="Q3" s="10"/>
      <c r="R3" s="10"/>
    </row>
    <row r="4" spans="1:30" ht="43.5" customHeight="1" x14ac:dyDescent="0.25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x14ac:dyDescent="0.25">
      <c r="A5" s="65"/>
      <c r="B5" s="65"/>
      <c r="C5" s="65"/>
      <c r="D5" s="39"/>
      <c r="E5" s="11"/>
      <c r="F5" s="11"/>
      <c r="G5" s="11"/>
      <c r="H5" s="11"/>
      <c r="I5" s="12"/>
      <c r="J5" s="12"/>
      <c r="K5" s="11"/>
      <c r="L5" s="11"/>
      <c r="M5" s="11"/>
      <c r="N5" s="11"/>
      <c r="O5" s="12"/>
      <c r="P5" s="12"/>
      <c r="Q5" s="13"/>
      <c r="R5" s="13"/>
      <c r="S5" s="14"/>
    </row>
    <row r="6" spans="1:30" ht="57" customHeight="1" x14ac:dyDescent="0.25">
      <c r="A6" s="66" t="s">
        <v>1</v>
      </c>
      <c r="B6" s="68" t="s">
        <v>57</v>
      </c>
      <c r="C6" s="69"/>
      <c r="D6" s="78" t="s">
        <v>18</v>
      </c>
      <c r="E6" s="78"/>
      <c r="F6" s="78" t="s">
        <v>19</v>
      </c>
      <c r="G6" s="78"/>
      <c r="H6" s="78" t="s">
        <v>20</v>
      </c>
      <c r="I6" s="78"/>
      <c r="J6" s="78" t="s">
        <v>21</v>
      </c>
      <c r="K6" s="78"/>
      <c r="L6" s="78" t="s">
        <v>22</v>
      </c>
      <c r="M6" s="78"/>
      <c r="N6" s="78" t="s">
        <v>23</v>
      </c>
      <c r="O6" s="78"/>
      <c r="P6" s="78" t="s">
        <v>24</v>
      </c>
      <c r="Q6" s="78"/>
      <c r="R6" s="78" t="s">
        <v>25</v>
      </c>
      <c r="S6" s="78"/>
      <c r="T6" s="78" t="s">
        <v>26</v>
      </c>
      <c r="U6" s="78"/>
      <c r="V6" s="78" t="s">
        <v>27</v>
      </c>
      <c r="W6" s="78"/>
      <c r="X6" s="78" t="s">
        <v>28</v>
      </c>
      <c r="Y6" s="78"/>
      <c r="Z6" s="78" t="s">
        <v>29</v>
      </c>
      <c r="AA6" s="78"/>
      <c r="AB6" s="78" t="s">
        <v>62</v>
      </c>
      <c r="AC6" s="78"/>
      <c r="AD6" s="76" t="s">
        <v>30</v>
      </c>
    </row>
    <row r="7" spans="1:30" ht="40.15" customHeight="1" x14ac:dyDescent="0.25">
      <c r="A7" s="67"/>
      <c r="B7" s="70" t="s">
        <v>3</v>
      </c>
      <c r="C7" s="71"/>
      <c r="D7" s="40" t="s">
        <v>59</v>
      </c>
      <c r="E7" s="40" t="s">
        <v>60</v>
      </c>
      <c r="F7" s="40" t="s">
        <v>59</v>
      </c>
      <c r="G7" s="40" t="s">
        <v>60</v>
      </c>
      <c r="H7" s="40" t="s">
        <v>59</v>
      </c>
      <c r="I7" s="40" t="s">
        <v>60</v>
      </c>
      <c r="J7" s="40" t="s">
        <v>59</v>
      </c>
      <c r="K7" s="40" t="s">
        <v>60</v>
      </c>
      <c r="L7" s="40" t="s">
        <v>59</v>
      </c>
      <c r="M7" s="40" t="s">
        <v>60</v>
      </c>
      <c r="N7" s="40" t="s">
        <v>59</v>
      </c>
      <c r="O7" s="40" t="s">
        <v>60</v>
      </c>
      <c r="P7" s="40" t="s">
        <v>59</v>
      </c>
      <c r="Q7" s="40" t="s">
        <v>60</v>
      </c>
      <c r="R7" s="40" t="s">
        <v>59</v>
      </c>
      <c r="S7" s="40" t="s">
        <v>60</v>
      </c>
      <c r="T7" s="40" t="s">
        <v>59</v>
      </c>
      <c r="U7" s="40" t="s">
        <v>60</v>
      </c>
      <c r="V7" s="40" t="s">
        <v>59</v>
      </c>
      <c r="W7" s="40" t="s">
        <v>60</v>
      </c>
      <c r="X7" s="40" t="s">
        <v>59</v>
      </c>
      <c r="Y7" s="40" t="s">
        <v>60</v>
      </c>
      <c r="Z7" s="40" t="s">
        <v>59</v>
      </c>
      <c r="AA7" s="40" t="s">
        <v>60</v>
      </c>
      <c r="AB7" s="40" t="s">
        <v>59</v>
      </c>
      <c r="AC7" s="40" t="s">
        <v>60</v>
      </c>
      <c r="AD7" s="77"/>
    </row>
    <row r="8" spans="1:30" s="8" customFormat="1" ht="60.6" customHeight="1" x14ac:dyDescent="0.2">
      <c r="A8" s="41" t="s">
        <v>4</v>
      </c>
      <c r="B8" s="61" t="s">
        <v>5</v>
      </c>
      <c r="C8" s="62"/>
      <c r="D8" s="42">
        <v>33.03</v>
      </c>
      <c r="E8" s="42">
        <v>33.03</v>
      </c>
      <c r="F8" s="42">
        <v>33.03</v>
      </c>
      <c r="G8" s="42">
        <v>33.03</v>
      </c>
      <c r="H8" s="42">
        <v>33.03</v>
      </c>
      <c r="I8" s="42">
        <v>33.03</v>
      </c>
      <c r="J8" s="42">
        <v>33.03</v>
      </c>
      <c r="K8" s="42">
        <v>33.03</v>
      </c>
      <c r="L8" s="42">
        <v>33.03</v>
      </c>
      <c r="M8" s="42">
        <v>33.03</v>
      </c>
      <c r="N8" s="42">
        <v>33.03</v>
      </c>
      <c r="O8" s="42">
        <v>33.03</v>
      </c>
      <c r="P8" s="42">
        <v>33.03</v>
      </c>
      <c r="Q8" s="42">
        <v>33.03</v>
      </c>
      <c r="R8" s="42">
        <v>33.03</v>
      </c>
      <c r="S8" s="42">
        <v>33.03</v>
      </c>
      <c r="T8" s="42">
        <v>33.03</v>
      </c>
      <c r="U8" s="42">
        <v>33.03</v>
      </c>
      <c r="V8" s="42">
        <v>33.03</v>
      </c>
      <c r="W8" s="42">
        <v>33.03</v>
      </c>
      <c r="X8" s="42">
        <v>33.03</v>
      </c>
      <c r="Y8" s="42">
        <v>33.03</v>
      </c>
      <c r="Z8" s="42">
        <v>33.03</v>
      </c>
      <c r="AA8" s="42">
        <v>33.03</v>
      </c>
      <c r="AB8" s="42">
        <v>33.03</v>
      </c>
      <c r="AC8" s="42">
        <v>33.03</v>
      </c>
      <c r="AD8" s="43" t="s">
        <v>61</v>
      </c>
    </row>
    <row r="9" spans="1:30" ht="63.6" customHeight="1" x14ac:dyDescent="0.25">
      <c r="A9" s="41" t="s">
        <v>6</v>
      </c>
      <c r="B9" s="61" t="s">
        <v>5</v>
      </c>
      <c r="C9" s="62"/>
      <c r="D9" s="44">
        <v>27.14</v>
      </c>
      <c r="E9" s="44">
        <v>29.04</v>
      </c>
      <c r="F9" s="44">
        <v>27.14</v>
      </c>
      <c r="G9" s="44">
        <v>29.04</v>
      </c>
      <c r="H9" s="44">
        <v>27.14</v>
      </c>
      <c r="I9" s="44">
        <v>29.04</v>
      </c>
      <c r="J9" s="44">
        <v>27.14</v>
      </c>
      <c r="K9" s="44">
        <v>29.04</v>
      </c>
      <c r="L9" s="44">
        <v>27.14</v>
      </c>
      <c r="M9" s="44">
        <v>29.04</v>
      </c>
      <c r="N9" s="44">
        <v>27.14</v>
      </c>
      <c r="O9" s="44">
        <v>29.04</v>
      </c>
      <c r="P9" s="44">
        <v>27.14</v>
      </c>
      <c r="Q9" s="44">
        <v>29.04</v>
      </c>
      <c r="R9" s="44">
        <v>27.14</v>
      </c>
      <c r="S9" s="44">
        <v>29.04</v>
      </c>
      <c r="T9" s="44">
        <v>27.14</v>
      </c>
      <c r="U9" s="44">
        <v>29.04</v>
      </c>
      <c r="V9" s="44">
        <v>27.14</v>
      </c>
      <c r="W9" s="44">
        <v>29.04</v>
      </c>
      <c r="X9" s="44">
        <v>27.14</v>
      </c>
      <c r="Y9" s="44">
        <v>29.04</v>
      </c>
      <c r="Z9" s="44">
        <v>27.14</v>
      </c>
      <c r="AA9" s="44">
        <v>29.04</v>
      </c>
      <c r="AB9" s="44">
        <v>27.14</v>
      </c>
      <c r="AC9" s="44">
        <v>29.04</v>
      </c>
      <c r="AD9" s="43" t="s">
        <v>61</v>
      </c>
    </row>
    <row r="10" spans="1:30" ht="96.6" customHeight="1" x14ac:dyDescent="0.25">
      <c r="A10" s="53" t="s">
        <v>7</v>
      </c>
      <c r="B10" s="63" t="s">
        <v>8</v>
      </c>
      <c r="C10" s="64"/>
      <c r="D10" s="42">
        <v>1923.48</v>
      </c>
      <c r="E10" s="42">
        <v>2100.71</v>
      </c>
      <c r="F10" s="42">
        <v>1923.48</v>
      </c>
      <c r="G10" s="42">
        <v>2100.71</v>
      </c>
      <c r="H10" s="42">
        <v>1923.48</v>
      </c>
      <c r="I10" s="42">
        <v>2100.71</v>
      </c>
      <c r="J10" s="42">
        <v>1923.48</v>
      </c>
      <c r="K10" s="42">
        <v>2100.71</v>
      </c>
      <c r="L10" s="42">
        <v>1923.48</v>
      </c>
      <c r="M10" s="42">
        <v>2100.71</v>
      </c>
      <c r="N10" s="42">
        <v>1923.48</v>
      </c>
      <c r="O10" s="42">
        <v>2100.71</v>
      </c>
      <c r="P10" s="42">
        <v>1923.48</v>
      </c>
      <c r="Q10" s="42">
        <v>2100.71</v>
      </c>
      <c r="R10" s="42">
        <v>1923.48</v>
      </c>
      <c r="S10" s="42">
        <v>2100.71</v>
      </c>
      <c r="T10" s="42">
        <v>1923.48</v>
      </c>
      <c r="U10" s="42">
        <v>2100.71</v>
      </c>
      <c r="V10" s="42">
        <v>1923.48</v>
      </c>
      <c r="W10" s="42">
        <v>2100.71</v>
      </c>
      <c r="X10" s="42">
        <v>2091.91</v>
      </c>
      <c r="Y10" s="42">
        <v>2103.44</v>
      </c>
      <c r="Z10" s="42">
        <v>1923.48</v>
      </c>
      <c r="AA10" s="42">
        <v>2100.71</v>
      </c>
      <c r="AB10" s="42">
        <v>1958.1</v>
      </c>
      <c r="AC10" s="42">
        <v>1966.8</v>
      </c>
      <c r="AD10" s="45" t="s">
        <v>67</v>
      </c>
    </row>
    <row r="11" spans="1:30" ht="57" customHeight="1" x14ac:dyDescent="0.25">
      <c r="A11" s="73" t="s">
        <v>9</v>
      </c>
      <c r="B11" s="61" t="s">
        <v>10</v>
      </c>
      <c r="C11" s="62"/>
      <c r="D11" s="44">
        <v>3.25</v>
      </c>
      <c r="E11" s="44">
        <v>3.4</v>
      </c>
      <c r="F11" s="44">
        <v>3.25</v>
      </c>
      <c r="G11" s="44">
        <v>3.4</v>
      </c>
      <c r="H11" s="44">
        <v>3.25</v>
      </c>
      <c r="I11" s="44">
        <v>3.4</v>
      </c>
      <c r="J11" s="44">
        <v>3.25</v>
      </c>
      <c r="K11" s="44">
        <v>3.4</v>
      </c>
      <c r="L11" s="44">
        <v>3.25</v>
      </c>
      <c r="M11" s="44">
        <v>3.4</v>
      </c>
      <c r="N11" s="44">
        <v>3.25</v>
      </c>
      <c r="O11" s="44">
        <v>3.4</v>
      </c>
      <c r="P11" s="44">
        <v>3.25</v>
      </c>
      <c r="Q11" s="44">
        <v>3.4</v>
      </c>
      <c r="R11" s="44">
        <v>3.25</v>
      </c>
      <c r="S11" s="44">
        <v>3.4</v>
      </c>
      <c r="T11" s="44">
        <v>3.25</v>
      </c>
      <c r="U11" s="44">
        <v>3.4</v>
      </c>
      <c r="V11" s="44">
        <v>3.25</v>
      </c>
      <c r="W11" s="44">
        <v>3.4</v>
      </c>
      <c r="X11" s="44">
        <v>3.25</v>
      </c>
      <c r="Y11" s="44">
        <v>3.4</v>
      </c>
      <c r="Z11" s="44">
        <v>3.25</v>
      </c>
      <c r="AA11" s="44">
        <v>3.4</v>
      </c>
      <c r="AB11" s="44">
        <v>3.25</v>
      </c>
      <c r="AC11" s="44">
        <v>3.4</v>
      </c>
      <c r="AD11" s="45" t="s">
        <v>63</v>
      </c>
    </row>
    <row r="12" spans="1:30" ht="59.45" customHeight="1" x14ac:dyDescent="0.25">
      <c r="A12" s="74"/>
      <c r="B12" s="61" t="s">
        <v>11</v>
      </c>
      <c r="C12" s="62"/>
      <c r="D12" s="44">
        <v>4.4400000000000004</v>
      </c>
      <c r="E12" s="44">
        <v>4.6399999999999997</v>
      </c>
      <c r="F12" s="44">
        <v>4.4400000000000004</v>
      </c>
      <c r="G12" s="44">
        <v>4.6399999999999997</v>
      </c>
      <c r="H12" s="44">
        <v>4.4400000000000004</v>
      </c>
      <c r="I12" s="44">
        <v>4.6399999999999997</v>
      </c>
      <c r="J12" s="44">
        <v>4.4400000000000004</v>
      </c>
      <c r="K12" s="44">
        <v>4.6399999999999997</v>
      </c>
      <c r="L12" s="44">
        <v>4.4400000000000004</v>
      </c>
      <c r="M12" s="44">
        <v>4.6399999999999997</v>
      </c>
      <c r="N12" s="44">
        <v>4.4400000000000004</v>
      </c>
      <c r="O12" s="44">
        <v>4.6399999999999997</v>
      </c>
      <c r="P12" s="44">
        <v>4.4400000000000004</v>
      </c>
      <c r="Q12" s="44">
        <v>4.6399999999999997</v>
      </c>
      <c r="R12" s="44">
        <v>4.4400000000000004</v>
      </c>
      <c r="S12" s="44">
        <v>4.6399999999999997</v>
      </c>
      <c r="T12" s="44">
        <v>4.4400000000000004</v>
      </c>
      <c r="U12" s="44">
        <v>4.6399999999999997</v>
      </c>
      <c r="V12" s="44">
        <v>4.4400000000000004</v>
      </c>
      <c r="W12" s="44">
        <v>4.6399999999999997</v>
      </c>
      <c r="X12" s="44">
        <v>4.4400000000000004</v>
      </c>
      <c r="Y12" s="44">
        <v>4.6399999999999997</v>
      </c>
      <c r="Z12" s="44">
        <v>4.4400000000000004</v>
      </c>
      <c r="AA12" s="44">
        <v>4.6399999999999997</v>
      </c>
      <c r="AB12" s="44">
        <v>4.4400000000000004</v>
      </c>
      <c r="AC12" s="44">
        <v>4.6399999999999997</v>
      </c>
      <c r="AD12" s="45" t="s">
        <v>63</v>
      </c>
    </row>
    <row r="13" spans="1:30" s="8" customFormat="1" ht="66.599999999999994" customHeight="1" x14ac:dyDescent="0.2">
      <c r="A13" s="74"/>
      <c r="B13" s="61" t="s">
        <v>12</v>
      </c>
      <c r="C13" s="62"/>
      <c r="D13" s="44">
        <v>2.1</v>
      </c>
      <c r="E13" s="44">
        <v>2.2000000000000002</v>
      </c>
      <c r="F13" s="44">
        <v>2.1</v>
      </c>
      <c r="G13" s="44">
        <v>2.2000000000000002</v>
      </c>
      <c r="H13" s="44">
        <v>2.1</v>
      </c>
      <c r="I13" s="44">
        <v>2.2000000000000002</v>
      </c>
      <c r="J13" s="44">
        <v>2.1</v>
      </c>
      <c r="K13" s="44">
        <v>2.2000000000000002</v>
      </c>
      <c r="L13" s="44">
        <v>2.1</v>
      </c>
      <c r="M13" s="44">
        <v>2.2000000000000002</v>
      </c>
      <c r="N13" s="44">
        <v>2.1</v>
      </c>
      <c r="O13" s="44">
        <v>2.2000000000000002</v>
      </c>
      <c r="P13" s="44">
        <v>2.1</v>
      </c>
      <c r="Q13" s="44">
        <v>2.2000000000000002</v>
      </c>
      <c r="R13" s="44">
        <v>2.1</v>
      </c>
      <c r="S13" s="44">
        <v>2.2000000000000002</v>
      </c>
      <c r="T13" s="44">
        <v>2.1</v>
      </c>
      <c r="U13" s="44">
        <v>2.2000000000000002</v>
      </c>
      <c r="V13" s="44">
        <v>2.1</v>
      </c>
      <c r="W13" s="44">
        <v>2.2000000000000002</v>
      </c>
      <c r="X13" s="44">
        <v>2.1</v>
      </c>
      <c r="Y13" s="44">
        <v>2.2000000000000002</v>
      </c>
      <c r="Z13" s="44">
        <v>2.1</v>
      </c>
      <c r="AA13" s="44">
        <v>2.2000000000000002</v>
      </c>
      <c r="AB13" s="44">
        <v>2.1</v>
      </c>
      <c r="AC13" s="44">
        <v>2.2000000000000002</v>
      </c>
      <c r="AD13" s="45" t="s">
        <v>63</v>
      </c>
    </row>
    <row r="14" spans="1:30" ht="64.150000000000006" customHeight="1" x14ac:dyDescent="0.25">
      <c r="A14" s="74"/>
      <c r="B14" s="61" t="s">
        <v>13</v>
      </c>
      <c r="C14" s="62"/>
      <c r="D14" s="44">
        <v>3.28</v>
      </c>
      <c r="E14" s="44">
        <v>3.43</v>
      </c>
      <c r="F14" s="44">
        <v>3.28</v>
      </c>
      <c r="G14" s="44">
        <v>3.43</v>
      </c>
      <c r="H14" s="44">
        <v>3.28</v>
      </c>
      <c r="I14" s="44">
        <v>3.43</v>
      </c>
      <c r="J14" s="44">
        <v>3.28</v>
      </c>
      <c r="K14" s="44">
        <v>3.43</v>
      </c>
      <c r="L14" s="44">
        <v>3.28</v>
      </c>
      <c r="M14" s="44">
        <v>3.43</v>
      </c>
      <c r="N14" s="44">
        <v>3.28</v>
      </c>
      <c r="O14" s="44">
        <v>3.43</v>
      </c>
      <c r="P14" s="44">
        <v>3.28</v>
      </c>
      <c r="Q14" s="44">
        <v>3.43</v>
      </c>
      <c r="R14" s="44">
        <v>3.28</v>
      </c>
      <c r="S14" s="44">
        <v>3.43</v>
      </c>
      <c r="T14" s="44">
        <v>3.28</v>
      </c>
      <c r="U14" s="44">
        <v>3.43</v>
      </c>
      <c r="V14" s="44">
        <v>3.28</v>
      </c>
      <c r="W14" s="44">
        <v>3.43</v>
      </c>
      <c r="X14" s="44">
        <v>3.28</v>
      </c>
      <c r="Y14" s="44">
        <v>3.43</v>
      </c>
      <c r="Z14" s="44">
        <v>3.28</v>
      </c>
      <c r="AA14" s="44">
        <v>3.43</v>
      </c>
      <c r="AB14" s="44">
        <v>3.28</v>
      </c>
      <c r="AC14" s="44">
        <v>3.43</v>
      </c>
      <c r="AD14" s="45" t="s">
        <v>63</v>
      </c>
    </row>
    <row r="15" spans="1:30" ht="74.45" customHeight="1" x14ac:dyDescent="0.25">
      <c r="A15" s="74"/>
      <c r="B15" s="61" t="s">
        <v>14</v>
      </c>
      <c r="C15" s="62"/>
      <c r="D15" s="44">
        <v>2.1</v>
      </c>
      <c r="E15" s="44">
        <v>2.2000000000000002</v>
      </c>
      <c r="F15" s="44">
        <v>2.1</v>
      </c>
      <c r="G15" s="44">
        <v>2.2000000000000002</v>
      </c>
      <c r="H15" s="44">
        <v>2.1</v>
      </c>
      <c r="I15" s="44">
        <v>2.2000000000000002</v>
      </c>
      <c r="J15" s="44">
        <v>2.1</v>
      </c>
      <c r="K15" s="44">
        <v>2.2000000000000002</v>
      </c>
      <c r="L15" s="44">
        <v>2.1</v>
      </c>
      <c r="M15" s="44">
        <v>2.2000000000000002</v>
      </c>
      <c r="N15" s="44">
        <v>2.1</v>
      </c>
      <c r="O15" s="44">
        <v>2.2000000000000002</v>
      </c>
      <c r="P15" s="44">
        <v>2.1</v>
      </c>
      <c r="Q15" s="44">
        <v>2.2000000000000002</v>
      </c>
      <c r="R15" s="44">
        <v>2.1</v>
      </c>
      <c r="S15" s="44">
        <v>2.2000000000000002</v>
      </c>
      <c r="T15" s="44">
        <v>2.1</v>
      </c>
      <c r="U15" s="44">
        <v>2.2000000000000002</v>
      </c>
      <c r="V15" s="44">
        <v>2.1</v>
      </c>
      <c r="W15" s="44">
        <v>2.2000000000000002</v>
      </c>
      <c r="X15" s="44">
        <v>2.1</v>
      </c>
      <c r="Y15" s="44">
        <v>2.2000000000000002</v>
      </c>
      <c r="Z15" s="44">
        <v>2.1</v>
      </c>
      <c r="AA15" s="44">
        <v>2.2000000000000002</v>
      </c>
      <c r="AB15" s="44">
        <v>2.1</v>
      </c>
      <c r="AC15" s="44">
        <v>2.2000000000000002</v>
      </c>
      <c r="AD15" s="45" t="s">
        <v>63</v>
      </c>
    </row>
    <row r="16" spans="1:30" ht="78.599999999999994" customHeight="1" x14ac:dyDescent="0.25">
      <c r="A16" s="75"/>
      <c r="B16" s="61" t="s">
        <v>15</v>
      </c>
      <c r="C16" s="62"/>
      <c r="D16" s="44">
        <v>3.28</v>
      </c>
      <c r="E16" s="44">
        <v>3.43</v>
      </c>
      <c r="F16" s="44">
        <v>3.28</v>
      </c>
      <c r="G16" s="44">
        <v>3.43</v>
      </c>
      <c r="H16" s="44">
        <v>3.28</v>
      </c>
      <c r="I16" s="44">
        <v>3.43</v>
      </c>
      <c r="J16" s="44">
        <v>3.28</v>
      </c>
      <c r="K16" s="44">
        <v>3.43</v>
      </c>
      <c r="L16" s="44">
        <v>3.28</v>
      </c>
      <c r="M16" s="44">
        <v>3.43</v>
      </c>
      <c r="N16" s="44">
        <v>3.28</v>
      </c>
      <c r="O16" s="44">
        <v>3.43</v>
      </c>
      <c r="P16" s="44">
        <v>3.28</v>
      </c>
      <c r="Q16" s="44">
        <v>3.43</v>
      </c>
      <c r="R16" s="44">
        <v>3.28</v>
      </c>
      <c r="S16" s="44">
        <v>3.43</v>
      </c>
      <c r="T16" s="44">
        <v>3.28</v>
      </c>
      <c r="U16" s="44">
        <v>3.43</v>
      </c>
      <c r="V16" s="44">
        <v>3.28</v>
      </c>
      <c r="W16" s="44">
        <v>3.43</v>
      </c>
      <c r="X16" s="44">
        <v>3.28</v>
      </c>
      <c r="Y16" s="44">
        <v>3.43</v>
      </c>
      <c r="Z16" s="44">
        <v>3.28</v>
      </c>
      <c r="AA16" s="44">
        <v>3.43</v>
      </c>
      <c r="AB16" s="44">
        <v>3.28</v>
      </c>
      <c r="AC16" s="44">
        <v>3.43</v>
      </c>
      <c r="AD16" s="45" t="s">
        <v>63</v>
      </c>
    </row>
    <row r="17" spans="1:18" ht="20.45" customHeight="1" x14ac:dyDescent="0.25">
      <c r="A17" s="36"/>
      <c r="B17" s="38"/>
      <c r="C17" s="38"/>
      <c r="D17" s="46"/>
      <c r="E17" s="11"/>
      <c r="F17" s="11"/>
      <c r="G17" s="11"/>
      <c r="H17" s="11"/>
      <c r="I17" s="2"/>
      <c r="J17" s="2"/>
      <c r="K17" s="2"/>
      <c r="L17" s="2"/>
      <c r="M17" s="2"/>
      <c r="N17" s="2"/>
      <c r="O17" s="2"/>
      <c r="P17" s="2"/>
    </row>
    <row r="18" spans="1:18" ht="22.15" customHeight="1" x14ac:dyDescent="0.25">
      <c r="A18" s="47" t="s">
        <v>17</v>
      </c>
      <c r="B18" s="47"/>
      <c r="C18" s="47"/>
      <c r="D18" s="48"/>
      <c r="E18" s="11"/>
      <c r="F18" s="11"/>
      <c r="G18" s="11"/>
      <c r="H18" s="11"/>
      <c r="I18" s="2"/>
      <c r="J18" s="2"/>
      <c r="K18" s="2"/>
      <c r="L18" s="2"/>
      <c r="M18" s="2"/>
      <c r="N18" s="2"/>
      <c r="O18" s="2"/>
      <c r="P18" s="2"/>
    </row>
    <row r="19" spans="1:18" ht="22.15" customHeight="1" x14ac:dyDescent="0.25">
      <c r="A19" s="47"/>
      <c r="B19" s="47"/>
      <c r="C19" s="47"/>
      <c r="D19" s="48"/>
      <c r="E19" s="11"/>
      <c r="F19" s="11"/>
      <c r="G19" s="11"/>
      <c r="H19" s="11"/>
      <c r="I19" s="2"/>
      <c r="J19" s="2"/>
      <c r="K19" s="2"/>
      <c r="L19" s="2"/>
      <c r="M19" s="2"/>
      <c r="N19" s="2"/>
      <c r="O19" s="2"/>
      <c r="P19" s="2"/>
    </row>
    <row r="20" spans="1:18" ht="22.15" customHeight="1" x14ac:dyDescent="0.25">
      <c r="E20" s="11"/>
      <c r="F20" s="11"/>
      <c r="G20" s="11"/>
      <c r="H20" s="11"/>
      <c r="I20" s="2"/>
      <c r="J20" s="2"/>
      <c r="K20" s="2"/>
      <c r="L20" s="2"/>
      <c r="M20" s="2"/>
      <c r="N20" s="2"/>
      <c r="O20" s="2"/>
      <c r="P20" s="2"/>
    </row>
    <row r="21" spans="1:18" ht="25.9" customHeight="1" x14ac:dyDescent="0.25">
      <c r="E21" s="11"/>
      <c r="F21" s="11"/>
      <c r="G21" s="11"/>
      <c r="H21" s="11"/>
      <c r="I21" s="2"/>
      <c r="J21" s="2"/>
      <c r="K21" s="2"/>
      <c r="L21" s="2"/>
      <c r="M21" s="2"/>
      <c r="N21" s="2"/>
      <c r="O21" s="2"/>
      <c r="P21" s="2"/>
    </row>
    <row r="22" spans="1:18" x14ac:dyDescent="0.25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4"/>
      <c r="R22" s="4"/>
    </row>
    <row r="23" spans="1:18" x14ac:dyDescent="0.25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"/>
      <c r="R23" s="4"/>
    </row>
    <row r="24" spans="1:18" x14ac:dyDescent="0.25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"/>
      <c r="R24" s="4"/>
    </row>
    <row r="25" spans="1:18" x14ac:dyDescent="0.25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"/>
      <c r="R25" s="4"/>
    </row>
    <row r="26" spans="1:18" x14ac:dyDescent="0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4"/>
      <c r="R26" s="4"/>
    </row>
    <row r="28" spans="1:18" x14ac:dyDescent="0.25">
      <c r="E28" s="5"/>
      <c r="F28" s="5"/>
    </row>
  </sheetData>
  <mergeCells count="29">
    <mergeCell ref="AB6:AC6"/>
    <mergeCell ref="R6:S6"/>
    <mergeCell ref="T6:U6"/>
    <mergeCell ref="V6:W6"/>
    <mergeCell ref="X6:Y6"/>
    <mergeCell ref="Z6:AA6"/>
    <mergeCell ref="A4:AD4"/>
    <mergeCell ref="A11:A16"/>
    <mergeCell ref="B11:C11"/>
    <mergeCell ref="B12:C12"/>
    <mergeCell ref="B13:C13"/>
    <mergeCell ref="B14:C14"/>
    <mergeCell ref="B15:C15"/>
    <mergeCell ref="B16:C16"/>
    <mergeCell ref="AD6:AD7"/>
    <mergeCell ref="D6:E6"/>
    <mergeCell ref="F6:G6"/>
    <mergeCell ref="H6:I6"/>
    <mergeCell ref="J6:K6"/>
    <mergeCell ref="L6:M6"/>
    <mergeCell ref="N6:O6"/>
    <mergeCell ref="P6:Q6"/>
    <mergeCell ref="B9:C9"/>
    <mergeCell ref="B10:C10"/>
    <mergeCell ref="A5:C5"/>
    <mergeCell ref="A6:A7"/>
    <mergeCell ref="B6:C6"/>
    <mergeCell ref="B7:C7"/>
    <mergeCell ref="B8:C8"/>
  </mergeCells>
  <pageMargins left="0.25" right="0.25" top="0.75" bottom="0.75" header="0.3" footer="0.3"/>
  <pageSetup paperSize="9" scale="2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9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J2" sqref="J2"/>
    </sheetView>
  </sheetViews>
  <sheetFormatPr defaultRowHeight="15" x14ac:dyDescent="0.25"/>
  <cols>
    <col min="1" max="1" width="33.85546875" style="21" customWidth="1"/>
    <col min="2" max="2" width="25.28515625" style="21" customWidth="1"/>
    <col min="3" max="3" width="26.7109375" style="21" customWidth="1"/>
    <col min="4" max="4" width="18.85546875" customWidth="1"/>
    <col min="5" max="5" width="15.5703125" customWidth="1"/>
    <col min="6" max="6" width="18.7109375" customWidth="1"/>
    <col min="7" max="7" width="15.85546875" customWidth="1"/>
    <col min="8" max="8" width="18.42578125" customWidth="1"/>
    <col min="9" max="9" width="15.85546875" customWidth="1"/>
    <col min="10" max="10" width="41.42578125" customWidth="1"/>
  </cols>
  <sheetData>
    <row r="1" spans="1:10" ht="16.5" x14ac:dyDescent="0.25">
      <c r="A1" s="18"/>
      <c r="B1" s="18"/>
      <c r="C1" s="18"/>
      <c r="J1" s="56" t="s">
        <v>70</v>
      </c>
    </row>
    <row r="2" spans="1:10" ht="16.5" x14ac:dyDescent="0.25">
      <c r="A2" s="18"/>
      <c r="B2" s="19"/>
      <c r="C2" s="19"/>
      <c r="J2" s="57" t="s">
        <v>71</v>
      </c>
    </row>
    <row r="3" spans="1:10" ht="34.15" customHeight="1" x14ac:dyDescent="0.25">
      <c r="A3" s="86" t="s">
        <v>32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16.5" x14ac:dyDescent="0.25">
      <c r="A4" s="79"/>
      <c r="B4" s="79"/>
      <c r="C4" s="79"/>
    </row>
    <row r="5" spans="1:10" ht="47.45" customHeight="1" x14ac:dyDescent="0.25">
      <c r="A5" s="80" t="s">
        <v>1</v>
      </c>
      <c r="B5" s="82" t="s">
        <v>2</v>
      </c>
      <c r="C5" s="83"/>
      <c r="D5" s="105" t="s">
        <v>52</v>
      </c>
      <c r="E5" s="105"/>
      <c r="F5" s="101" t="s">
        <v>19</v>
      </c>
      <c r="G5" s="102"/>
      <c r="H5" s="101" t="s">
        <v>27</v>
      </c>
      <c r="I5" s="102"/>
      <c r="J5" s="103" t="s">
        <v>30</v>
      </c>
    </row>
    <row r="6" spans="1:10" ht="49.15" customHeight="1" x14ac:dyDescent="0.25">
      <c r="A6" s="81"/>
      <c r="B6" s="84" t="s">
        <v>3</v>
      </c>
      <c r="C6" s="85"/>
      <c r="D6" s="35" t="s">
        <v>59</v>
      </c>
      <c r="E6" s="35" t="s">
        <v>60</v>
      </c>
      <c r="F6" s="35" t="s">
        <v>59</v>
      </c>
      <c r="G6" s="35" t="s">
        <v>60</v>
      </c>
      <c r="H6" s="35" t="s">
        <v>59</v>
      </c>
      <c r="I6" s="35" t="s">
        <v>60</v>
      </c>
      <c r="J6" s="104"/>
    </row>
    <row r="7" spans="1:10" ht="53.45" customHeight="1" x14ac:dyDescent="0.25">
      <c r="A7" s="20" t="s">
        <v>33</v>
      </c>
      <c r="B7" s="98" t="s">
        <v>16</v>
      </c>
      <c r="C7" s="99"/>
      <c r="D7" s="60">
        <v>22.9</v>
      </c>
      <c r="E7" s="60">
        <v>18.829999999999998</v>
      </c>
      <c r="F7" s="24">
        <v>22.69</v>
      </c>
      <c r="G7" s="24">
        <v>21.3</v>
      </c>
      <c r="H7" s="60">
        <v>22.9</v>
      </c>
      <c r="I7" s="60">
        <v>21.92</v>
      </c>
      <c r="J7" s="28" t="s">
        <v>68</v>
      </c>
    </row>
    <row r="8" spans="1:10" ht="46.9" customHeight="1" x14ac:dyDescent="0.25">
      <c r="A8" s="20" t="s">
        <v>34</v>
      </c>
      <c r="B8" s="92" t="s">
        <v>16</v>
      </c>
      <c r="C8" s="93"/>
      <c r="D8" s="24">
        <v>11.34</v>
      </c>
      <c r="E8" s="24">
        <v>5.6</v>
      </c>
      <c r="F8" s="24">
        <v>11.34</v>
      </c>
      <c r="G8" s="24">
        <v>6.26</v>
      </c>
      <c r="H8" s="24">
        <v>11.34</v>
      </c>
      <c r="I8" s="24">
        <v>6.26</v>
      </c>
      <c r="J8" s="28" t="s">
        <v>68</v>
      </c>
    </row>
    <row r="9" spans="1:10" ht="79.150000000000006" customHeight="1" x14ac:dyDescent="0.25">
      <c r="A9" s="87" t="s">
        <v>35</v>
      </c>
      <c r="B9" s="90" t="s">
        <v>36</v>
      </c>
      <c r="C9" s="90"/>
      <c r="D9" s="31">
        <f t="shared" ref="D9:I9" si="0">54.93/12</f>
        <v>4.5774999999999997</v>
      </c>
      <c r="E9" s="31">
        <f t="shared" si="0"/>
        <v>4.5774999999999997</v>
      </c>
      <c r="F9" s="31">
        <f t="shared" si="0"/>
        <v>4.5774999999999997</v>
      </c>
      <c r="G9" s="31">
        <f t="shared" si="0"/>
        <v>4.5774999999999997</v>
      </c>
      <c r="H9" s="31">
        <f t="shared" si="0"/>
        <v>4.5774999999999997</v>
      </c>
      <c r="I9" s="31">
        <f t="shared" si="0"/>
        <v>4.5774999999999997</v>
      </c>
      <c r="J9" s="55" t="s">
        <v>64</v>
      </c>
    </row>
    <row r="10" spans="1:10" ht="85.15" customHeight="1" x14ac:dyDescent="0.25">
      <c r="A10" s="88"/>
      <c r="B10" s="90" t="s">
        <v>37</v>
      </c>
      <c r="C10" s="90"/>
      <c r="D10" s="32">
        <v>6.2</v>
      </c>
      <c r="E10" s="32">
        <v>6.6</v>
      </c>
      <c r="F10" s="32">
        <v>6.2</v>
      </c>
      <c r="G10" s="32">
        <v>6.6</v>
      </c>
      <c r="H10" s="32">
        <v>6.2</v>
      </c>
      <c r="I10" s="32">
        <v>6.6</v>
      </c>
      <c r="J10" s="58" t="s">
        <v>65</v>
      </c>
    </row>
    <row r="11" spans="1:10" ht="21.6" customHeight="1" x14ac:dyDescent="0.25">
      <c r="A11" s="89"/>
      <c r="B11" s="91" t="s">
        <v>38</v>
      </c>
      <c r="C11" s="91"/>
      <c r="D11" s="33">
        <f t="shared" ref="D11:I11" si="1">D9*D10</f>
        <v>28.380499999999998</v>
      </c>
      <c r="E11" s="33">
        <f t="shared" si="1"/>
        <v>30.211499999999997</v>
      </c>
      <c r="F11" s="33">
        <f t="shared" si="1"/>
        <v>28.380499999999998</v>
      </c>
      <c r="G11" s="33">
        <f t="shared" si="1"/>
        <v>30.211499999999997</v>
      </c>
      <c r="H11" s="33">
        <f t="shared" si="1"/>
        <v>28.380499999999998</v>
      </c>
      <c r="I11" s="33">
        <f t="shared" si="1"/>
        <v>30.211499999999997</v>
      </c>
      <c r="J11" s="29" t="s">
        <v>31</v>
      </c>
    </row>
    <row r="12" spans="1:10" ht="78" customHeight="1" x14ac:dyDescent="0.25">
      <c r="A12" s="94" t="s">
        <v>4</v>
      </c>
      <c r="B12" s="92" t="s">
        <v>39</v>
      </c>
      <c r="C12" s="93"/>
      <c r="D12" s="23">
        <v>2.395</v>
      </c>
      <c r="E12" s="23">
        <v>2.395</v>
      </c>
      <c r="F12" s="23">
        <v>2.395</v>
      </c>
      <c r="G12" s="23">
        <v>2.395</v>
      </c>
      <c r="H12" s="23">
        <v>2.395</v>
      </c>
      <c r="I12" s="23">
        <v>2.395</v>
      </c>
      <c r="J12" s="27" t="s">
        <v>53</v>
      </c>
    </row>
    <row r="13" spans="1:10" ht="63.6" customHeight="1" x14ac:dyDescent="0.25">
      <c r="A13" s="94"/>
      <c r="B13" s="92" t="s">
        <v>5</v>
      </c>
      <c r="C13" s="93"/>
      <c r="D13" s="22">
        <v>33.03</v>
      </c>
      <c r="E13" s="22">
        <v>33.03</v>
      </c>
      <c r="F13" s="22">
        <v>33.03</v>
      </c>
      <c r="G13" s="22">
        <v>33.03</v>
      </c>
      <c r="H13" s="22">
        <v>33.03</v>
      </c>
      <c r="I13" s="22">
        <v>33.03</v>
      </c>
      <c r="J13" s="26" t="s">
        <v>61</v>
      </c>
    </row>
    <row r="14" spans="1:10" ht="30.6" customHeight="1" x14ac:dyDescent="0.25">
      <c r="A14" s="94"/>
      <c r="B14" s="92" t="s">
        <v>38</v>
      </c>
      <c r="C14" s="93"/>
      <c r="D14" s="24">
        <f>ROUND(D12*D13,2)</f>
        <v>79.11</v>
      </c>
      <c r="E14" s="24">
        <f>ROUND(E12*E13,2)</f>
        <v>79.11</v>
      </c>
      <c r="F14" s="24">
        <f>ROUND(F12*F13,2)</f>
        <v>79.11</v>
      </c>
      <c r="G14" s="24">
        <f>ROUND(G12*G13,2)</f>
        <v>79.11</v>
      </c>
      <c r="H14" s="24">
        <f t="shared" ref="H14:I14" si="2">ROUND(H12*H13,2)</f>
        <v>79.11</v>
      </c>
      <c r="I14" s="24">
        <f t="shared" si="2"/>
        <v>79.11</v>
      </c>
      <c r="J14" s="29" t="s">
        <v>31</v>
      </c>
    </row>
    <row r="15" spans="1:10" ht="87.6" customHeight="1" x14ac:dyDescent="0.25">
      <c r="A15" s="94" t="s">
        <v>6</v>
      </c>
      <c r="B15" s="92" t="s">
        <v>39</v>
      </c>
      <c r="C15" s="93"/>
      <c r="D15" s="23">
        <v>3.9929999999999999</v>
      </c>
      <c r="E15" s="23">
        <v>3.9929999999999999</v>
      </c>
      <c r="F15" s="23">
        <v>3.9929999999999999</v>
      </c>
      <c r="G15" s="23">
        <v>3.9929999999999999</v>
      </c>
      <c r="H15" s="23">
        <v>3.9929999999999999</v>
      </c>
      <c r="I15" s="23">
        <v>3.9929999999999999</v>
      </c>
      <c r="J15" s="27" t="s">
        <v>53</v>
      </c>
    </row>
    <row r="16" spans="1:10" ht="69" customHeight="1" x14ac:dyDescent="0.25">
      <c r="A16" s="94"/>
      <c r="B16" s="92" t="s">
        <v>5</v>
      </c>
      <c r="C16" s="93"/>
      <c r="D16" s="23">
        <v>27.14</v>
      </c>
      <c r="E16" s="23">
        <v>29.04</v>
      </c>
      <c r="F16" s="23">
        <v>27.14</v>
      </c>
      <c r="G16" s="23">
        <v>29.04</v>
      </c>
      <c r="H16" s="23">
        <v>27.14</v>
      </c>
      <c r="I16" s="23">
        <v>29.04</v>
      </c>
      <c r="J16" s="26" t="s">
        <v>61</v>
      </c>
    </row>
    <row r="17" spans="1:67" ht="33.6" customHeight="1" x14ac:dyDescent="0.25">
      <c r="A17" s="94"/>
      <c r="B17" s="92" t="s">
        <v>38</v>
      </c>
      <c r="C17" s="93"/>
      <c r="D17" s="24">
        <f>ROUND(D15*D16,2)</f>
        <v>108.37</v>
      </c>
      <c r="E17" s="24">
        <f>ROUND(E15*E16,2)</f>
        <v>115.96</v>
      </c>
      <c r="F17" s="24">
        <f>ROUND(F15*F16,2)</f>
        <v>108.37</v>
      </c>
      <c r="G17" s="24">
        <f>ROUND(G15*G16,2)</f>
        <v>115.96</v>
      </c>
      <c r="H17" s="24">
        <f t="shared" ref="H17:I17" si="3">ROUND(H15*H16,2)</f>
        <v>108.37</v>
      </c>
      <c r="I17" s="24">
        <f t="shared" si="3"/>
        <v>115.96</v>
      </c>
      <c r="J17" s="29" t="s">
        <v>31</v>
      </c>
    </row>
    <row r="18" spans="1:67" ht="64.900000000000006" customHeight="1" x14ac:dyDescent="0.25">
      <c r="A18" s="94" t="s">
        <v>40</v>
      </c>
      <c r="B18" s="92" t="s">
        <v>39</v>
      </c>
      <c r="C18" s="93"/>
      <c r="D18" s="23">
        <v>1.5980000000000001</v>
      </c>
      <c r="E18" s="23">
        <v>1.5980000000000001</v>
      </c>
      <c r="F18" s="23">
        <v>1.5980000000000001</v>
      </c>
      <c r="G18" s="23">
        <v>1.5980000000000001</v>
      </c>
      <c r="H18" s="23">
        <v>1.5980000000000001</v>
      </c>
      <c r="I18" s="23">
        <v>1.5980000000000001</v>
      </c>
      <c r="J18" s="27" t="s">
        <v>54</v>
      </c>
    </row>
    <row r="19" spans="1:67" s="51" customFormat="1" ht="77.45" customHeight="1" x14ac:dyDescent="0.25">
      <c r="A19" s="94"/>
      <c r="B19" s="92" t="s">
        <v>41</v>
      </c>
      <c r="C19" s="93"/>
      <c r="D19" s="23">
        <v>167.15</v>
      </c>
      <c r="E19" s="23">
        <v>167.15</v>
      </c>
      <c r="F19" s="23">
        <v>0</v>
      </c>
      <c r="G19" s="23">
        <v>0</v>
      </c>
      <c r="H19" s="23">
        <v>0</v>
      </c>
      <c r="I19" s="23">
        <v>0</v>
      </c>
      <c r="J19" s="54" t="s">
        <v>55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28.9" customHeight="1" x14ac:dyDescent="0.25">
      <c r="A20" s="94"/>
      <c r="B20" s="92" t="s">
        <v>38</v>
      </c>
      <c r="C20" s="93"/>
      <c r="D20" s="24">
        <f>ROUND(D18*D19,2)</f>
        <v>267.11</v>
      </c>
      <c r="E20" s="24">
        <f>ROUND(E18*E19,2)</f>
        <v>267.11</v>
      </c>
      <c r="F20" s="24">
        <f>ROUND(F18*F19,2)</f>
        <v>0</v>
      </c>
      <c r="G20" s="24">
        <f>ROUND(G18*G19,2)</f>
        <v>0</v>
      </c>
      <c r="H20" s="24">
        <f t="shared" ref="H20:I20" si="4">ROUND(H18*H19,2)</f>
        <v>0</v>
      </c>
      <c r="I20" s="24">
        <f t="shared" si="4"/>
        <v>0</v>
      </c>
      <c r="J20" s="29" t="s">
        <v>31</v>
      </c>
    </row>
    <row r="21" spans="1:67" ht="110.25" customHeight="1" x14ac:dyDescent="0.25">
      <c r="A21" s="20" t="s">
        <v>42</v>
      </c>
      <c r="B21" s="92" t="s">
        <v>8</v>
      </c>
      <c r="C21" s="93"/>
      <c r="D21" s="22">
        <v>2025.85</v>
      </c>
      <c r="E21" s="22">
        <v>2103.44</v>
      </c>
      <c r="F21" s="22">
        <v>1519.94</v>
      </c>
      <c r="G21" s="22">
        <v>1688.22</v>
      </c>
      <c r="H21" s="22">
        <v>2025.85</v>
      </c>
      <c r="I21" s="22">
        <v>2103.44</v>
      </c>
      <c r="J21" s="28" t="s">
        <v>67</v>
      </c>
    </row>
    <row r="22" spans="1:67" ht="111.75" customHeight="1" x14ac:dyDescent="0.25">
      <c r="A22" s="52" t="s">
        <v>7</v>
      </c>
      <c r="B22" s="92" t="s">
        <v>8</v>
      </c>
      <c r="C22" s="93"/>
      <c r="D22" s="22">
        <v>2025.85</v>
      </c>
      <c r="E22" s="22">
        <v>2103.44</v>
      </c>
      <c r="F22" s="22">
        <v>1519.94</v>
      </c>
      <c r="G22" s="22">
        <v>1688.22</v>
      </c>
      <c r="H22" s="22">
        <v>2025.85</v>
      </c>
      <c r="I22" s="22">
        <v>2103.44</v>
      </c>
      <c r="J22" s="28" t="s">
        <v>67</v>
      </c>
    </row>
    <row r="23" spans="1:67" ht="16.5" x14ac:dyDescent="0.25">
      <c r="A23" s="87" t="s">
        <v>9</v>
      </c>
      <c r="B23" s="95" t="s">
        <v>43</v>
      </c>
      <c r="C23" s="30" t="s">
        <v>44</v>
      </c>
      <c r="D23" s="23">
        <v>117</v>
      </c>
      <c r="E23" s="23">
        <v>117</v>
      </c>
      <c r="F23" s="23">
        <v>192</v>
      </c>
      <c r="G23" s="23">
        <v>192</v>
      </c>
      <c r="H23" s="23">
        <v>117</v>
      </c>
      <c r="I23" s="23">
        <v>117</v>
      </c>
      <c r="J23" s="100" t="s">
        <v>56</v>
      </c>
    </row>
    <row r="24" spans="1:67" ht="16.5" x14ac:dyDescent="0.25">
      <c r="A24" s="88"/>
      <c r="B24" s="96"/>
      <c r="C24" s="30" t="s">
        <v>45</v>
      </c>
      <c r="D24" s="23">
        <v>73</v>
      </c>
      <c r="E24" s="23">
        <v>73</v>
      </c>
      <c r="F24" s="23">
        <v>119</v>
      </c>
      <c r="G24" s="23">
        <v>119</v>
      </c>
      <c r="H24" s="23">
        <v>73</v>
      </c>
      <c r="I24" s="23">
        <v>73</v>
      </c>
      <c r="J24" s="100"/>
    </row>
    <row r="25" spans="1:67" ht="16.5" x14ac:dyDescent="0.25">
      <c r="A25" s="88"/>
      <c r="B25" s="96"/>
      <c r="C25" s="30" t="s">
        <v>46</v>
      </c>
      <c r="D25" s="23">
        <v>56</v>
      </c>
      <c r="E25" s="23">
        <v>56</v>
      </c>
      <c r="F25" s="23">
        <v>92</v>
      </c>
      <c r="G25" s="23">
        <v>92</v>
      </c>
      <c r="H25" s="23">
        <v>56</v>
      </c>
      <c r="I25" s="23">
        <v>56</v>
      </c>
      <c r="J25" s="100"/>
    </row>
    <row r="26" spans="1:67" ht="16.5" x14ac:dyDescent="0.25">
      <c r="A26" s="88"/>
      <c r="B26" s="96"/>
      <c r="C26" s="30" t="s">
        <v>47</v>
      </c>
      <c r="D26" s="23">
        <v>46</v>
      </c>
      <c r="E26" s="23">
        <v>46</v>
      </c>
      <c r="F26" s="23">
        <v>75</v>
      </c>
      <c r="G26" s="23">
        <v>75</v>
      </c>
      <c r="H26" s="23">
        <v>46</v>
      </c>
      <c r="I26" s="23">
        <v>46</v>
      </c>
      <c r="J26" s="100"/>
    </row>
    <row r="27" spans="1:67" ht="16.5" x14ac:dyDescent="0.25">
      <c r="A27" s="88"/>
      <c r="B27" s="97"/>
      <c r="C27" s="30" t="s">
        <v>48</v>
      </c>
      <c r="D27" s="23">
        <v>40</v>
      </c>
      <c r="E27" s="23">
        <v>40</v>
      </c>
      <c r="F27" s="23">
        <v>65</v>
      </c>
      <c r="G27" s="23">
        <v>65</v>
      </c>
      <c r="H27" s="23">
        <v>40</v>
      </c>
      <c r="I27" s="23">
        <v>40</v>
      </c>
      <c r="J27" s="100"/>
    </row>
    <row r="28" spans="1:67" ht="39" customHeight="1" x14ac:dyDescent="0.25">
      <c r="A28" s="88" t="s">
        <v>9</v>
      </c>
      <c r="B28" s="92" t="s">
        <v>10</v>
      </c>
      <c r="C28" s="93"/>
      <c r="D28" s="23">
        <v>3.25</v>
      </c>
      <c r="E28" s="23">
        <v>3.4</v>
      </c>
      <c r="F28" s="23">
        <v>3.25</v>
      </c>
      <c r="G28" s="23">
        <v>3.4</v>
      </c>
      <c r="H28" s="23">
        <v>3.25</v>
      </c>
      <c r="I28" s="23">
        <v>3.4</v>
      </c>
      <c r="J28" s="28" t="s">
        <v>63</v>
      </c>
    </row>
    <row r="29" spans="1:67" ht="16.5" x14ac:dyDescent="0.25">
      <c r="A29" s="88"/>
      <c r="B29" s="95" t="s">
        <v>38</v>
      </c>
      <c r="C29" s="30" t="s">
        <v>44</v>
      </c>
      <c r="D29" s="24">
        <f t="shared" ref="D29:E29" si="5">D23*D$28</f>
        <v>380.25</v>
      </c>
      <c r="E29" s="24">
        <f t="shared" si="5"/>
        <v>397.8</v>
      </c>
      <c r="F29" s="24">
        <f t="shared" ref="F29:I29" si="6">F23*F$28</f>
        <v>624</v>
      </c>
      <c r="G29" s="24">
        <f t="shared" si="6"/>
        <v>652.79999999999995</v>
      </c>
      <c r="H29" s="24">
        <f t="shared" si="6"/>
        <v>380.25</v>
      </c>
      <c r="I29" s="24">
        <f t="shared" si="6"/>
        <v>397.8</v>
      </c>
      <c r="J29" s="29" t="s">
        <v>31</v>
      </c>
    </row>
    <row r="30" spans="1:67" ht="16.5" x14ac:dyDescent="0.25">
      <c r="A30" s="88"/>
      <c r="B30" s="96"/>
      <c r="C30" s="30" t="s">
        <v>45</v>
      </c>
      <c r="D30" s="24">
        <f t="shared" ref="D30:E33" si="7">D24*D$28</f>
        <v>237.25</v>
      </c>
      <c r="E30" s="24">
        <f t="shared" si="7"/>
        <v>248.2</v>
      </c>
      <c r="F30" s="24">
        <f t="shared" ref="F30:I30" si="8">F24*F$28</f>
        <v>386.75</v>
      </c>
      <c r="G30" s="24">
        <f t="shared" si="8"/>
        <v>404.59999999999997</v>
      </c>
      <c r="H30" s="24">
        <f t="shared" si="8"/>
        <v>237.25</v>
      </c>
      <c r="I30" s="24">
        <f t="shared" si="8"/>
        <v>248.2</v>
      </c>
      <c r="J30" s="29" t="s">
        <v>31</v>
      </c>
    </row>
    <row r="31" spans="1:67" ht="16.5" x14ac:dyDescent="0.25">
      <c r="A31" s="88"/>
      <c r="B31" s="96"/>
      <c r="C31" s="30" t="s">
        <v>46</v>
      </c>
      <c r="D31" s="24">
        <f t="shared" si="7"/>
        <v>182</v>
      </c>
      <c r="E31" s="24">
        <f t="shared" si="7"/>
        <v>190.4</v>
      </c>
      <c r="F31" s="24">
        <f t="shared" ref="F31:I31" si="9">F25*F$28</f>
        <v>299</v>
      </c>
      <c r="G31" s="24">
        <f t="shared" si="9"/>
        <v>312.8</v>
      </c>
      <c r="H31" s="24">
        <f t="shared" si="9"/>
        <v>182</v>
      </c>
      <c r="I31" s="24">
        <f t="shared" si="9"/>
        <v>190.4</v>
      </c>
      <c r="J31" s="29" t="s">
        <v>31</v>
      </c>
    </row>
    <row r="32" spans="1:67" ht="16.5" x14ac:dyDescent="0.25">
      <c r="A32" s="88"/>
      <c r="B32" s="96"/>
      <c r="C32" s="30" t="s">
        <v>47</v>
      </c>
      <c r="D32" s="24">
        <f t="shared" si="7"/>
        <v>149.5</v>
      </c>
      <c r="E32" s="24">
        <f t="shared" si="7"/>
        <v>156.4</v>
      </c>
      <c r="F32" s="24">
        <f t="shared" ref="F32:I32" si="10">F26*F$28</f>
        <v>243.75</v>
      </c>
      <c r="G32" s="24">
        <f t="shared" si="10"/>
        <v>255</v>
      </c>
      <c r="H32" s="24">
        <f t="shared" si="10"/>
        <v>149.5</v>
      </c>
      <c r="I32" s="24">
        <f t="shared" si="10"/>
        <v>156.4</v>
      </c>
      <c r="J32" s="29" t="s">
        <v>31</v>
      </c>
    </row>
    <row r="33" spans="1:10" ht="16.5" x14ac:dyDescent="0.25">
      <c r="A33" s="88"/>
      <c r="B33" s="97"/>
      <c r="C33" s="30" t="s">
        <v>48</v>
      </c>
      <c r="D33" s="24">
        <f t="shared" si="7"/>
        <v>130</v>
      </c>
      <c r="E33" s="24">
        <f t="shared" si="7"/>
        <v>136</v>
      </c>
      <c r="F33" s="24">
        <f t="shared" ref="F33:I33" si="11">F27*F$28</f>
        <v>211.25</v>
      </c>
      <c r="G33" s="24">
        <f t="shared" si="11"/>
        <v>221</v>
      </c>
      <c r="H33" s="24">
        <f t="shared" si="11"/>
        <v>130</v>
      </c>
      <c r="I33" s="24">
        <f t="shared" si="11"/>
        <v>136</v>
      </c>
      <c r="J33" s="29" t="s">
        <v>31</v>
      </c>
    </row>
    <row r="34" spans="1:10" ht="33" customHeight="1" x14ac:dyDescent="0.25">
      <c r="A34" s="88"/>
      <c r="B34" s="92" t="s">
        <v>11</v>
      </c>
      <c r="C34" s="93"/>
      <c r="D34" s="23">
        <v>4.4400000000000004</v>
      </c>
      <c r="E34" s="23">
        <v>4.6399999999999997</v>
      </c>
      <c r="F34" s="23">
        <v>4.4400000000000004</v>
      </c>
      <c r="G34" s="23">
        <v>4.6399999999999997</v>
      </c>
      <c r="H34" s="23">
        <v>4.4400000000000004</v>
      </c>
      <c r="I34" s="23">
        <v>4.6399999999999997</v>
      </c>
      <c r="J34" s="28" t="s">
        <v>63</v>
      </c>
    </row>
    <row r="35" spans="1:10" ht="16.5" x14ac:dyDescent="0.25">
      <c r="A35" s="88"/>
      <c r="B35" s="95" t="s">
        <v>38</v>
      </c>
      <c r="C35" s="30" t="s">
        <v>44</v>
      </c>
      <c r="D35" s="24">
        <f t="shared" ref="D35:E35" si="12">D34*D23</f>
        <v>519.48</v>
      </c>
      <c r="E35" s="24">
        <f t="shared" si="12"/>
        <v>542.88</v>
      </c>
      <c r="F35" s="24">
        <f t="shared" ref="F35:I35" si="13">F34*F23</f>
        <v>852.48</v>
      </c>
      <c r="G35" s="24">
        <f t="shared" si="13"/>
        <v>890.87999999999988</v>
      </c>
      <c r="H35" s="24">
        <f t="shared" si="13"/>
        <v>519.48</v>
      </c>
      <c r="I35" s="24">
        <f t="shared" si="13"/>
        <v>542.88</v>
      </c>
      <c r="J35" s="29" t="s">
        <v>31</v>
      </c>
    </row>
    <row r="36" spans="1:10" ht="16.5" x14ac:dyDescent="0.25">
      <c r="A36" s="88"/>
      <c r="B36" s="96"/>
      <c r="C36" s="30" t="s">
        <v>45</v>
      </c>
      <c r="D36" s="24">
        <f t="shared" ref="D36:E36" si="14">D34*D24</f>
        <v>324.12</v>
      </c>
      <c r="E36" s="24">
        <f t="shared" si="14"/>
        <v>338.71999999999997</v>
      </c>
      <c r="F36" s="24">
        <f t="shared" ref="F36:I36" si="15">F34*F24</f>
        <v>528.36</v>
      </c>
      <c r="G36" s="24">
        <f t="shared" si="15"/>
        <v>552.16</v>
      </c>
      <c r="H36" s="24">
        <f t="shared" si="15"/>
        <v>324.12</v>
      </c>
      <c r="I36" s="24">
        <f t="shared" si="15"/>
        <v>338.71999999999997</v>
      </c>
      <c r="J36" s="29" t="s">
        <v>31</v>
      </c>
    </row>
    <row r="37" spans="1:10" ht="16.5" x14ac:dyDescent="0.25">
      <c r="A37" s="88"/>
      <c r="B37" s="96"/>
      <c r="C37" s="30" t="s">
        <v>46</v>
      </c>
      <c r="D37" s="24">
        <f t="shared" ref="D37:I37" si="16">D34*D25</f>
        <v>248.64000000000001</v>
      </c>
      <c r="E37" s="24">
        <f t="shared" si="16"/>
        <v>259.83999999999997</v>
      </c>
      <c r="F37" s="24">
        <f t="shared" si="16"/>
        <v>408.48</v>
      </c>
      <c r="G37" s="24">
        <f t="shared" si="16"/>
        <v>426.88</v>
      </c>
      <c r="H37" s="24">
        <f t="shared" si="16"/>
        <v>248.64000000000001</v>
      </c>
      <c r="I37" s="24">
        <f t="shared" si="16"/>
        <v>259.83999999999997</v>
      </c>
      <c r="J37" s="29" t="s">
        <v>31</v>
      </c>
    </row>
    <row r="38" spans="1:10" ht="16.5" x14ac:dyDescent="0.25">
      <c r="A38" s="88"/>
      <c r="B38" s="96"/>
      <c r="C38" s="30" t="s">
        <v>47</v>
      </c>
      <c r="D38" s="24">
        <f t="shared" ref="D38:I38" si="17">D34*D26</f>
        <v>204.24</v>
      </c>
      <c r="E38" s="24">
        <f t="shared" si="17"/>
        <v>213.44</v>
      </c>
      <c r="F38" s="24">
        <f t="shared" si="17"/>
        <v>333.00000000000006</v>
      </c>
      <c r="G38" s="24">
        <f t="shared" si="17"/>
        <v>348</v>
      </c>
      <c r="H38" s="24">
        <f t="shared" si="17"/>
        <v>204.24</v>
      </c>
      <c r="I38" s="24">
        <f t="shared" si="17"/>
        <v>213.44</v>
      </c>
      <c r="J38" s="29" t="s">
        <v>31</v>
      </c>
    </row>
    <row r="39" spans="1:10" ht="16.5" x14ac:dyDescent="0.25">
      <c r="A39" s="88"/>
      <c r="B39" s="97"/>
      <c r="C39" s="30" t="s">
        <v>48</v>
      </c>
      <c r="D39" s="24">
        <f t="shared" ref="D39:I39" si="18">D34*D27</f>
        <v>177.60000000000002</v>
      </c>
      <c r="E39" s="24">
        <f t="shared" si="18"/>
        <v>185.6</v>
      </c>
      <c r="F39" s="24">
        <f t="shared" si="18"/>
        <v>288.60000000000002</v>
      </c>
      <c r="G39" s="24">
        <f t="shared" si="18"/>
        <v>301.59999999999997</v>
      </c>
      <c r="H39" s="24">
        <f t="shared" si="18"/>
        <v>177.60000000000002</v>
      </c>
      <c r="I39" s="24">
        <f t="shared" si="18"/>
        <v>185.6</v>
      </c>
      <c r="J39" s="29" t="s">
        <v>31</v>
      </c>
    </row>
    <row r="40" spans="1:10" ht="49.9" customHeight="1" x14ac:dyDescent="0.25">
      <c r="A40" s="88"/>
      <c r="B40" s="92" t="s">
        <v>12</v>
      </c>
      <c r="C40" s="93"/>
      <c r="D40" s="23">
        <v>2.1</v>
      </c>
      <c r="E40" s="23">
        <v>2.2000000000000002</v>
      </c>
      <c r="F40" s="23">
        <v>2.1</v>
      </c>
      <c r="G40" s="23">
        <v>2.2000000000000002</v>
      </c>
      <c r="H40" s="23">
        <v>2.1</v>
      </c>
      <c r="I40" s="23">
        <v>2.2000000000000002</v>
      </c>
      <c r="J40" s="28" t="s">
        <v>63</v>
      </c>
    </row>
    <row r="41" spans="1:10" ht="16.5" x14ac:dyDescent="0.25">
      <c r="A41" s="88"/>
      <c r="B41" s="95" t="s">
        <v>38</v>
      </c>
      <c r="C41" s="30" t="s">
        <v>44</v>
      </c>
      <c r="D41" s="24">
        <f t="shared" ref="D41:I41" si="19">D40*D23</f>
        <v>245.70000000000002</v>
      </c>
      <c r="E41" s="24">
        <f t="shared" si="19"/>
        <v>257.40000000000003</v>
      </c>
      <c r="F41" s="24">
        <f t="shared" si="19"/>
        <v>403.20000000000005</v>
      </c>
      <c r="G41" s="24">
        <f t="shared" si="19"/>
        <v>422.40000000000003</v>
      </c>
      <c r="H41" s="24">
        <f t="shared" si="19"/>
        <v>245.70000000000002</v>
      </c>
      <c r="I41" s="24">
        <f t="shared" si="19"/>
        <v>257.40000000000003</v>
      </c>
      <c r="J41" s="29" t="s">
        <v>31</v>
      </c>
    </row>
    <row r="42" spans="1:10" ht="16.5" x14ac:dyDescent="0.25">
      <c r="A42" s="88"/>
      <c r="B42" s="96"/>
      <c r="C42" s="30" t="s">
        <v>45</v>
      </c>
      <c r="D42" s="24">
        <f t="shared" ref="D42:I42" si="20">D40*D24</f>
        <v>153.30000000000001</v>
      </c>
      <c r="E42" s="24">
        <f t="shared" si="20"/>
        <v>160.60000000000002</v>
      </c>
      <c r="F42" s="24">
        <f t="shared" si="20"/>
        <v>249.9</v>
      </c>
      <c r="G42" s="24">
        <f t="shared" si="20"/>
        <v>261.8</v>
      </c>
      <c r="H42" s="24">
        <f t="shared" si="20"/>
        <v>153.30000000000001</v>
      </c>
      <c r="I42" s="24">
        <f t="shared" si="20"/>
        <v>160.60000000000002</v>
      </c>
      <c r="J42" s="29" t="s">
        <v>31</v>
      </c>
    </row>
    <row r="43" spans="1:10" ht="16.5" x14ac:dyDescent="0.25">
      <c r="A43" s="88"/>
      <c r="B43" s="96"/>
      <c r="C43" s="30" t="s">
        <v>46</v>
      </c>
      <c r="D43" s="24">
        <f t="shared" ref="D43:I43" si="21">D40*D25</f>
        <v>117.60000000000001</v>
      </c>
      <c r="E43" s="24">
        <f t="shared" si="21"/>
        <v>123.20000000000002</v>
      </c>
      <c r="F43" s="24">
        <f t="shared" si="21"/>
        <v>193.20000000000002</v>
      </c>
      <c r="G43" s="24">
        <f t="shared" si="21"/>
        <v>202.4</v>
      </c>
      <c r="H43" s="24">
        <f t="shared" si="21"/>
        <v>117.60000000000001</v>
      </c>
      <c r="I43" s="24">
        <f t="shared" si="21"/>
        <v>123.20000000000002</v>
      </c>
      <c r="J43" s="29" t="s">
        <v>31</v>
      </c>
    </row>
    <row r="44" spans="1:10" ht="16.5" x14ac:dyDescent="0.25">
      <c r="A44" s="88"/>
      <c r="B44" s="96"/>
      <c r="C44" s="30" t="s">
        <v>47</v>
      </c>
      <c r="D44" s="24">
        <f t="shared" ref="D44:I44" si="22">D40*D26</f>
        <v>96.600000000000009</v>
      </c>
      <c r="E44" s="24">
        <f t="shared" si="22"/>
        <v>101.2</v>
      </c>
      <c r="F44" s="24">
        <f t="shared" si="22"/>
        <v>157.5</v>
      </c>
      <c r="G44" s="24">
        <f t="shared" si="22"/>
        <v>165</v>
      </c>
      <c r="H44" s="24">
        <f t="shared" si="22"/>
        <v>96.600000000000009</v>
      </c>
      <c r="I44" s="24">
        <f t="shared" si="22"/>
        <v>101.2</v>
      </c>
      <c r="J44" s="29" t="s">
        <v>31</v>
      </c>
    </row>
    <row r="45" spans="1:10" ht="16.5" x14ac:dyDescent="0.25">
      <c r="A45" s="88"/>
      <c r="B45" s="97"/>
      <c r="C45" s="30" t="s">
        <v>48</v>
      </c>
      <c r="D45" s="24">
        <f t="shared" ref="D45:I45" si="23">D40*D27</f>
        <v>84</v>
      </c>
      <c r="E45" s="24">
        <f t="shared" si="23"/>
        <v>88</v>
      </c>
      <c r="F45" s="24">
        <f t="shared" si="23"/>
        <v>136.5</v>
      </c>
      <c r="G45" s="24">
        <f t="shared" si="23"/>
        <v>143</v>
      </c>
      <c r="H45" s="24">
        <f t="shared" si="23"/>
        <v>84</v>
      </c>
      <c r="I45" s="24">
        <f t="shared" si="23"/>
        <v>88</v>
      </c>
      <c r="J45" s="29" t="s">
        <v>31</v>
      </c>
    </row>
    <row r="46" spans="1:10" ht="50.45" customHeight="1" x14ac:dyDescent="0.25">
      <c r="A46" s="88"/>
      <c r="B46" s="92" t="s">
        <v>13</v>
      </c>
      <c r="C46" s="93"/>
      <c r="D46" s="23">
        <v>3.28</v>
      </c>
      <c r="E46" s="23">
        <v>3.43</v>
      </c>
      <c r="F46" s="23">
        <v>3.28</v>
      </c>
      <c r="G46" s="23">
        <v>3.43</v>
      </c>
      <c r="H46" s="23">
        <v>3.28</v>
      </c>
      <c r="I46" s="23">
        <v>3.43</v>
      </c>
      <c r="J46" s="28" t="s">
        <v>63</v>
      </c>
    </row>
    <row r="47" spans="1:10" ht="16.5" x14ac:dyDescent="0.25">
      <c r="A47" s="88"/>
      <c r="B47" s="95" t="s">
        <v>38</v>
      </c>
      <c r="C47" s="30" t="s">
        <v>44</v>
      </c>
      <c r="D47" s="24">
        <f t="shared" ref="D47:I47" si="24">D46*D23</f>
        <v>383.76</v>
      </c>
      <c r="E47" s="24">
        <f t="shared" si="24"/>
        <v>401.31</v>
      </c>
      <c r="F47" s="24">
        <f t="shared" si="24"/>
        <v>629.76</v>
      </c>
      <c r="G47" s="24">
        <f t="shared" si="24"/>
        <v>658.56000000000006</v>
      </c>
      <c r="H47" s="24">
        <f t="shared" si="24"/>
        <v>383.76</v>
      </c>
      <c r="I47" s="24">
        <f t="shared" si="24"/>
        <v>401.31</v>
      </c>
      <c r="J47" s="29" t="s">
        <v>31</v>
      </c>
    </row>
    <row r="48" spans="1:10" ht="16.5" x14ac:dyDescent="0.25">
      <c r="A48" s="88"/>
      <c r="B48" s="96"/>
      <c r="C48" s="30" t="s">
        <v>45</v>
      </c>
      <c r="D48" s="24">
        <f t="shared" ref="D48:I48" si="25">D46*D24</f>
        <v>239.44</v>
      </c>
      <c r="E48" s="24">
        <f t="shared" si="25"/>
        <v>250.39000000000001</v>
      </c>
      <c r="F48" s="24">
        <f t="shared" si="25"/>
        <v>390.32</v>
      </c>
      <c r="G48" s="24">
        <f t="shared" si="25"/>
        <v>408.17</v>
      </c>
      <c r="H48" s="24">
        <f t="shared" si="25"/>
        <v>239.44</v>
      </c>
      <c r="I48" s="24">
        <f t="shared" si="25"/>
        <v>250.39000000000001</v>
      </c>
      <c r="J48" s="29" t="s">
        <v>31</v>
      </c>
    </row>
    <row r="49" spans="1:10" ht="16.5" x14ac:dyDescent="0.25">
      <c r="A49" s="88"/>
      <c r="B49" s="96"/>
      <c r="C49" s="30" t="s">
        <v>46</v>
      </c>
      <c r="D49" s="24">
        <f t="shared" ref="D49:I49" si="26">D46*D25</f>
        <v>183.67999999999998</v>
      </c>
      <c r="E49" s="24">
        <f t="shared" si="26"/>
        <v>192.08</v>
      </c>
      <c r="F49" s="24">
        <f t="shared" si="26"/>
        <v>301.76</v>
      </c>
      <c r="G49" s="24">
        <f t="shared" si="26"/>
        <v>315.56</v>
      </c>
      <c r="H49" s="24">
        <f t="shared" si="26"/>
        <v>183.67999999999998</v>
      </c>
      <c r="I49" s="24">
        <f t="shared" si="26"/>
        <v>192.08</v>
      </c>
      <c r="J49" s="29" t="s">
        <v>31</v>
      </c>
    </row>
    <row r="50" spans="1:10" ht="16.5" x14ac:dyDescent="0.25">
      <c r="A50" s="88"/>
      <c r="B50" s="96"/>
      <c r="C50" s="30" t="s">
        <v>47</v>
      </c>
      <c r="D50" s="24">
        <f t="shared" ref="D50:I50" si="27">D46*D26</f>
        <v>150.88</v>
      </c>
      <c r="E50" s="24">
        <f t="shared" si="27"/>
        <v>157.78</v>
      </c>
      <c r="F50" s="24">
        <f t="shared" si="27"/>
        <v>245.99999999999997</v>
      </c>
      <c r="G50" s="24">
        <f t="shared" si="27"/>
        <v>257.25</v>
      </c>
      <c r="H50" s="24">
        <f t="shared" si="27"/>
        <v>150.88</v>
      </c>
      <c r="I50" s="24">
        <f t="shared" si="27"/>
        <v>157.78</v>
      </c>
      <c r="J50" s="29" t="s">
        <v>31</v>
      </c>
    </row>
    <row r="51" spans="1:10" ht="16.5" x14ac:dyDescent="0.25">
      <c r="A51" s="88"/>
      <c r="B51" s="97"/>
      <c r="C51" s="30" t="s">
        <v>48</v>
      </c>
      <c r="D51" s="24">
        <f t="shared" ref="D51:I51" si="28">D46*D27</f>
        <v>131.19999999999999</v>
      </c>
      <c r="E51" s="24">
        <f t="shared" si="28"/>
        <v>137.20000000000002</v>
      </c>
      <c r="F51" s="24">
        <f t="shared" si="28"/>
        <v>213.2</v>
      </c>
      <c r="G51" s="24">
        <f t="shared" si="28"/>
        <v>222.95000000000002</v>
      </c>
      <c r="H51" s="24">
        <f t="shared" si="28"/>
        <v>131.19999999999999</v>
      </c>
      <c r="I51" s="24">
        <f t="shared" si="28"/>
        <v>137.20000000000002</v>
      </c>
      <c r="J51" s="29" t="s">
        <v>31</v>
      </c>
    </row>
    <row r="52" spans="1:10" ht="50.45" customHeight="1" x14ac:dyDescent="0.25">
      <c r="A52" s="88"/>
      <c r="B52" s="92" t="s">
        <v>14</v>
      </c>
      <c r="C52" s="93"/>
      <c r="D52" s="23">
        <v>2.1</v>
      </c>
      <c r="E52" s="23">
        <v>2.2000000000000002</v>
      </c>
      <c r="F52" s="23">
        <v>2.1</v>
      </c>
      <c r="G52" s="23">
        <v>2.2000000000000002</v>
      </c>
      <c r="H52" s="23">
        <v>2.1</v>
      </c>
      <c r="I52" s="23">
        <v>2.2000000000000002</v>
      </c>
      <c r="J52" s="28" t="s">
        <v>63</v>
      </c>
    </row>
    <row r="53" spans="1:10" ht="16.5" x14ac:dyDescent="0.25">
      <c r="A53" s="88"/>
      <c r="B53" s="95" t="s">
        <v>38</v>
      </c>
      <c r="C53" s="30" t="s">
        <v>44</v>
      </c>
      <c r="D53" s="24">
        <f t="shared" ref="D53:I53" si="29">D52*D23</f>
        <v>245.70000000000002</v>
      </c>
      <c r="E53" s="24">
        <f t="shared" si="29"/>
        <v>257.40000000000003</v>
      </c>
      <c r="F53" s="24">
        <f t="shared" si="29"/>
        <v>403.20000000000005</v>
      </c>
      <c r="G53" s="24">
        <f t="shared" si="29"/>
        <v>422.40000000000003</v>
      </c>
      <c r="H53" s="24">
        <f t="shared" si="29"/>
        <v>245.70000000000002</v>
      </c>
      <c r="I53" s="24">
        <f t="shared" si="29"/>
        <v>257.40000000000003</v>
      </c>
      <c r="J53" s="29" t="s">
        <v>31</v>
      </c>
    </row>
    <row r="54" spans="1:10" ht="16.5" x14ac:dyDescent="0.25">
      <c r="A54" s="88"/>
      <c r="B54" s="96"/>
      <c r="C54" s="30" t="s">
        <v>45</v>
      </c>
      <c r="D54" s="24">
        <f t="shared" ref="D54:I54" si="30">D52*D24</f>
        <v>153.30000000000001</v>
      </c>
      <c r="E54" s="24">
        <f t="shared" si="30"/>
        <v>160.60000000000002</v>
      </c>
      <c r="F54" s="24">
        <f t="shared" si="30"/>
        <v>249.9</v>
      </c>
      <c r="G54" s="24">
        <f t="shared" si="30"/>
        <v>261.8</v>
      </c>
      <c r="H54" s="24">
        <f t="shared" si="30"/>
        <v>153.30000000000001</v>
      </c>
      <c r="I54" s="24">
        <f t="shared" si="30"/>
        <v>160.60000000000002</v>
      </c>
      <c r="J54" s="29" t="s">
        <v>31</v>
      </c>
    </row>
    <row r="55" spans="1:10" ht="16.5" x14ac:dyDescent="0.25">
      <c r="A55" s="88"/>
      <c r="B55" s="96"/>
      <c r="C55" s="30" t="s">
        <v>46</v>
      </c>
      <c r="D55" s="24">
        <f t="shared" ref="D55:I55" si="31">D52*D25</f>
        <v>117.60000000000001</v>
      </c>
      <c r="E55" s="24">
        <f t="shared" si="31"/>
        <v>123.20000000000002</v>
      </c>
      <c r="F55" s="24">
        <f t="shared" si="31"/>
        <v>193.20000000000002</v>
      </c>
      <c r="G55" s="24">
        <f t="shared" si="31"/>
        <v>202.4</v>
      </c>
      <c r="H55" s="24">
        <f t="shared" si="31"/>
        <v>117.60000000000001</v>
      </c>
      <c r="I55" s="24">
        <f t="shared" si="31"/>
        <v>123.20000000000002</v>
      </c>
      <c r="J55" s="29" t="s">
        <v>31</v>
      </c>
    </row>
    <row r="56" spans="1:10" ht="16.5" x14ac:dyDescent="0.25">
      <c r="A56" s="88"/>
      <c r="B56" s="96"/>
      <c r="C56" s="30" t="s">
        <v>47</v>
      </c>
      <c r="D56" s="24">
        <f t="shared" ref="D56:I56" si="32">D52*D26</f>
        <v>96.600000000000009</v>
      </c>
      <c r="E56" s="24">
        <f t="shared" si="32"/>
        <v>101.2</v>
      </c>
      <c r="F56" s="24">
        <f t="shared" si="32"/>
        <v>157.5</v>
      </c>
      <c r="G56" s="24">
        <f t="shared" si="32"/>
        <v>165</v>
      </c>
      <c r="H56" s="24">
        <f t="shared" si="32"/>
        <v>96.600000000000009</v>
      </c>
      <c r="I56" s="24">
        <f t="shared" si="32"/>
        <v>101.2</v>
      </c>
      <c r="J56" s="29" t="s">
        <v>31</v>
      </c>
    </row>
    <row r="57" spans="1:10" ht="16.5" x14ac:dyDescent="0.25">
      <c r="A57" s="88"/>
      <c r="B57" s="97"/>
      <c r="C57" s="30" t="s">
        <v>48</v>
      </c>
      <c r="D57" s="24">
        <f t="shared" ref="D57:I57" si="33">D52*D27</f>
        <v>84</v>
      </c>
      <c r="E57" s="24">
        <f t="shared" si="33"/>
        <v>88</v>
      </c>
      <c r="F57" s="24">
        <f t="shared" si="33"/>
        <v>136.5</v>
      </c>
      <c r="G57" s="24">
        <f t="shared" si="33"/>
        <v>143</v>
      </c>
      <c r="H57" s="24">
        <f t="shared" si="33"/>
        <v>84</v>
      </c>
      <c r="I57" s="24">
        <f t="shared" si="33"/>
        <v>88</v>
      </c>
      <c r="J57" s="29" t="s">
        <v>31</v>
      </c>
    </row>
    <row r="58" spans="1:10" ht="54" customHeight="1" x14ac:dyDescent="0.25">
      <c r="A58" s="88"/>
      <c r="B58" s="92" t="s">
        <v>15</v>
      </c>
      <c r="C58" s="93"/>
      <c r="D58" s="23">
        <v>3.28</v>
      </c>
      <c r="E58" s="23">
        <v>3.43</v>
      </c>
      <c r="F58" s="23">
        <v>3.28</v>
      </c>
      <c r="G58" s="23">
        <v>3.43</v>
      </c>
      <c r="H58" s="23">
        <v>3.28</v>
      </c>
      <c r="I58" s="23">
        <v>3.43</v>
      </c>
      <c r="J58" s="28" t="s">
        <v>63</v>
      </c>
    </row>
    <row r="59" spans="1:10" ht="16.5" x14ac:dyDescent="0.25">
      <c r="A59" s="88"/>
      <c r="B59" s="95" t="s">
        <v>38</v>
      </c>
      <c r="C59" s="30" t="s">
        <v>44</v>
      </c>
      <c r="D59" s="24">
        <f t="shared" ref="D59:I59" si="34">D58*D23</f>
        <v>383.76</v>
      </c>
      <c r="E59" s="24">
        <f t="shared" si="34"/>
        <v>401.31</v>
      </c>
      <c r="F59" s="24">
        <f t="shared" si="34"/>
        <v>629.76</v>
      </c>
      <c r="G59" s="24">
        <f t="shared" si="34"/>
        <v>658.56000000000006</v>
      </c>
      <c r="H59" s="24">
        <f t="shared" si="34"/>
        <v>383.76</v>
      </c>
      <c r="I59" s="24">
        <f t="shared" si="34"/>
        <v>401.31</v>
      </c>
      <c r="J59" s="29" t="s">
        <v>31</v>
      </c>
    </row>
    <row r="60" spans="1:10" ht="16.5" x14ac:dyDescent="0.25">
      <c r="A60" s="88"/>
      <c r="B60" s="96"/>
      <c r="C60" s="30" t="s">
        <v>45</v>
      </c>
      <c r="D60" s="24">
        <f t="shared" ref="D60:I60" si="35">D58*D24</f>
        <v>239.44</v>
      </c>
      <c r="E60" s="24">
        <f t="shared" si="35"/>
        <v>250.39000000000001</v>
      </c>
      <c r="F60" s="24">
        <f t="shared" si="35"/>
        <v>390.32</v>
      </c>
      <c r="G60" s="24">
        <f t="shared" si="35"/>
        <v>408.17</v>
      </c>
      <c r="H60" s="24">
        <f t="shared" si="35"/>
        <v>239.44</v>
      </c>
      <c r="I60" s="24">
        <f t="shared" si="35"/>
        <v>250.39000000000001</v>
      </c>
      <c r="J60" s="29" t="s">
        <v>31</v>
      </c>
    </row>
    <row r="61" spans="1:10" ht="16.5" x14ac:dyDescent="0.25">
      <c r="A61" s="88"/>
      <c r="B61" s="96"/>
      <c r="C61" s="30" t="s">
        <v>46</v>
      </c>
      <c r="D61" s="24">
        <f t="shared" ref="D61:I61" si="36">D58*D25</f>
        <v>183.67999999999998</v>
      </c>
      <c r="E61" s="24">
        <f t="shared" si="36"/>
        <v>192.08</v>
      </c>
      <c r="F61" s="24">
        <f t="shared" si="36"/>
        <v>301.76</v>
      </c>
      <c r="G61" s="24">
        <f t="shared" si="36"/>
        <v>315.56</v>
      </c>
      <c r="H61" s="24">
        <f t="shared" si="36"/>
        <v>183.67999999999998</v>
      </c>
      <c r="I61" s="24">
        <f t="shared" si="36"/>
        <v>192.08</v>
      </c>
      <c r="J61" s="29" t="s">
        <v>31</v>
      </c>
    </row>
    <row r="62" spans="1:10" ht="16.5" x14ac:dyDescent="0.25">
      <c r="A62" s="88"/>
      <c r="B62" s="96"/>
      <c r="C62" s="30" t="s">
        <v>47</v>
      </c>
      <c r="D62" s="24">
        <f t="shared" ref="D62:I62" si="37">D58*D26</f>
        <v>150.88</v>
      </c>
      <c r="E62" s="24">
        <f t="shared" si="37"/>
        <v>157.78</v>
      </c>
      <c r="F62" s="24">
        <f t="shared" si="37"/>
        <v>245.99999999999997</v>
      </c>
      <c r="G62" s="24">
        <f t="shared" si="37"/>
        <v>257.25</v>
      </c>
      <c r="H62" s="24">
        <f t="shared" si="37"/>
        <v>150.88</v>
      </c>
      <c r="I62" s="24">
        <f t="shared" si="37"/>
        <v>157.78</v>
      </c>
      <c r="J62" s="29" t="s">
        <v>31</v>
      </c>
    </row>
    <row r="63" spans="1:10" ht="16.5" x14ac:dyDescent="0.25">
      <c r="A63" s="89"/>
      <c r="B63" s="97"/>
      <c r="C63" s="30" t="s">
        <v>48</v>
      </c>
      <c r="D63" s="24">
        <f t="shared" ref="D63:I63" si="38">D58*D27</f>
        <v>131.19999999999999</v>
      </c>
      <c r="E63" s="24">
        <f t="shared" si="38"/>
        <v>137.20000000000002</v>
      </c>
      <c r="F63" s="24">
        <f t="shared" si="38"/>
        <v>213.2</v>
      </c>
      <c r="G63" s="24">
        <f t="shared" si="38"/>
        <v>222.95000000000002</v>
      </c>
      <c r="H63" s="24">
        <f t="shared" si="38"/>
        <v>131.19999999999999</v>
      </c>
      <c r="I63" s="24">
        <f t="shared" si="38"/>
        <v>137.20000000000002</v>
      </c>
      <c r="J63" s="29" t="s">
        <v>31</v>
      </c>
    </row>
    <row r="64" spans="1:10" ht="98.25" customHeight="1" x14ac:dyDescent="0.25">
      <c r="A64" s="52" t="s">
        <v>49</v>
      </c>
      <c r="B64" s="98" t="s">
        <v>5</v>
      </c>
      <c r="C64" s="99"/>
      <c r="D64" s="34">
        <v>6.3</v>
      </c>
      <c r="E64" s="34">
        <v>6.61</v>
      </c>
      <c r="F64" s="34">
        <v>6.3</v>
      </c>
      <c r="G64" s="34">
        <v>6.61</v>
      </c>
      <c r="H64" s="34">
        <v>6.3</v>
      </c>
      <c r="I64" s="34">
        <v>6.61</v>
      </c>
      <c r="J64" s="59" t="s">
        <v>66</v>
      </c>
    </row>
    <row r="65" spans="1:3" ht="16.5" x14ac:dyDescent="0.25">
      <c r="A65" s="18"/>
      <c r="B65" s="19"/>
      <c r="C65" s="19"/>
    </row>
    <row r="66" spans="1:3" ht="14.45" customHeight="1" x14ac:dyDescent="0.25">
      <c r="A66" s="25" t="s">
        <v>50</v>
      </c>
      <c r="B66" s="25"/>
      <c r="C66" s="25"/>
    </row>
    <row r="67" spans="1:3" ht="14.45" customHeight="1" x14ac:dyDescent="0.25">
      <c r="A67" s="25"/>
      <c r="B67" s="25"/>
      <c r="C67" s="25"/>
    </row>
    <row r="68" spans="1:3" ht="14.45" customHeight="1" x14ac:dyDescent="0.25">
      <c r="A68" s="25" t="s">
        <v>51</v>
      </c>
      <c r="B68" s="25"/>
      <c r="C68" s="25"/>
    </row>
    <row r="69" spans="1:3" ht="14.45" customHeight="1" x14ac:dyDescent="0.25">
      <c r="A69" s="25"/>
      <c r="B69" s="25"/>
      <c r="C69" s="25"/>
    </row>
  </sheetData>
  <mergeCells count="46">
    <mergeCell ref="B64:C64"/>
    <mergeCell ref="J23:J27"/>
    <mergeCell ref="H5:I5"/>
    <mergeCell ref="J5:J6"/>
    <mergeCell ref="D5:E5"/>
    <mergeCell ref="F5:G5"/>
    <mergeCell ref="B53:B57"/>
    <mergeCell ref="B7:C7"/>
    <mergeCell ref="A28:A63"/>
    <mergeCell ref="B28:C28"/>
    <mergeCell ref="B29:B33"/>
    <mergeCell ref="B34:C34"/>
    <mergeCell ref="B35:B39"/>
    <mergeCell ref="B40:C40"/>
    <mergeCell ref="B41:B45"/>
    <mergeCell ref="B46:C46"/>
    <mergeCell ref="B47:B51"/>
    <mergeCell ref="B52:C52"/>
    <mergeCell ref="B58:C58"/>
    <mergeCell ref="B59:B63"/>
    <mergeCell ref="A12:A14"/>
    <mergeCell ref="B12:C12"/>
    <mergeCell ref="B13:C13"/>
    <mergeCell ref="B14:C14"/>
    <mergeCell ref="A23:A27"/>
    <mergeCell ref="B23:B27"/>
    <mergeCell ref="A15:A17"/>
    <mergeCell ref="B15:C15"/>
    <mergeCell ref="B16:C16"/>
    <mergeCell ref="B17:C17"/>
    <mergeCell ref="A18:A20"/>
    <mergeCell ref="B18:C18"/>
    <mergeCell ref="B19:C19"/>
    <mergeCell ref="B20:C20"/>
    <mergeCell ref="B21:C21"/>
    <mergeCell ref="B22:C22"/>
    <mergeCell ref="A9:A11"/>
    <mergeCell ref="B9:C9"/>
    <mergeCell ref="B10:C10"/>
    <mergeCell ref="B11:C11"/>
    <mergeCell ref="B8:C8"/>
    <mergeCell ref="A4:C4"/>
    <mergeCell ref="A5:A6"/>
    <mergeCell ref="B5:C5"/>
    <mergeCell ref="B6:C6"/>
    <mergeCell ref="A3:J3"/>
  </mergeCells>
  <pageMargins left="0.7" right="0.7" top="0.75" bottom="0.75" header="0.3" footer="0.3"/>
  <pageSetup paperSize="9" scale="1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П1 Студенты</vt:lpstr>
      <vt:lpstr>П2 Жильцы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2022-08-05T06:31:14Z</dcterms:modified>
</cp:coreProperties>
</file>